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135" windowWidth="19440" windowHeight="9780" tabRatio="911" firstSheet="20"/>
  </bookViews>
  <sheets>
    <sheet name="National" sheetId="1" r:id="rId1"/>
    <sheet name="AK" sheetId="2" r:id="rId2"/>
    <sheet name="AL" sheetId="3" r:id="rId3"/>
    <sheet name="AR" sheetId="4" r:id="rId4"/>
    <sheet name="AZ" sheetId="5" r:id="rId5"/>
    <sheet name="CA" sheetId="6" r:id="rId6"/>
    <sheet name="CO" sheetId="7" r:id="rId7"/>
    <sheet name="CT" sheetId="8" r:id="rId8"/>
    <sheet name="DC" sheetId="9" r:id="rId9"/>
    <sheet name="DE" sheetId="10" r:id="rId10"/>
    <sheet name="FL" sheetId="11" r:id="rId11"/>
    <sheet name="GA" sheetId="12" r:id="rId12"/>
    <sheet name="HI" sheetId="13" r:id="rId13"/>
    <sheet name="IA" sheetId="14" r:id="rId14"/>
    <sheet name="ID" sheetId="15" r:id="rId15"/>
    <sheet name="IL" sheetId="16" r:id="rId16"/>
    <sheet name="IN" sheetId="17" r:id="rId17"/>
    <sheet name="KS" sheetId="18" r:id="rId18"/>
    <sheet name="KY" sheetId="19" r:id="rId19"/>
    <sheet name="LA" sheetId="20" r:id="rId20"/>
    <sheet name="MA" sheetId="21" r:id="rId21"/>
    <sheet name="MD" sheetId="22" r:id="rId22"/>
    <sheet name="ME" sheetId="23" r:id="rId23"/>
    <sheet name="MI" sheetId="24" r:id="rId24"/>
    <sheet name="MN" sheetId="25" r:id="rId25"/>
    <sheet name="MO" sheetId="26" r:id="rId26"/>
    <sheet name="MS" sheetId="27" r:id="rId27"/>
    <sheet name="MT" sheetId="28" r:id="rId28"/>
    <sheet name="NC" sheetId="29" r:id="rId29"/>
    <sheet name="ND" sheetId="30" r:id="rId30"/>
    <sheet name="NE" sheetId="31" r:id="rId31"/>
    <sheet name="NH" sheetId="32" r:id="rId32"/>
    <sheet name="NJ" sheetId="33" r:id="rId33"/>
    <sheet name="NM" sheetId="34" r:id="rId34"/>
    <sheet name="NV" sheetId="35" r:id="rId35"/>
    <sheet name="NY" sheetId="36" r:id="rId36"/>
    <sheet name="OH" sheetId="37" r:id="rId37"/>
    <sheet name="OR" sheetId="38" r:id="rId38"/>
    <sheet name="PA" sheetId="39" r:id="rId39"/>
    <sheet name="RI" sheetId="40" r:id="rId40"/>
    <sheet name="SC" sheetId="41" r:id="rId41"/>
    <sheet name="SD" sheetId="42" r:id="rId42"/>
    <sheet name="TN" sheetId="43" r:id="rId43"/>
    <sheet name="TX" sheetId="44" r:id="rId44"/>
    <sheet name="UT" sheetId="45" r:id="rId45"/>
    <sheet name="VA" sheetId="46" r:id="rId46"/>
    <sheet name="VT" sheetId="47" r:id="rId47"/>
    <sheet name="WA" sheetId="48" r:id="rId48"/>
    <sheet name="WI" sheetId="49" r:id="rId49"/>
    <sheet name="WV" sheetId="50" r:id="rId50"/>
    <sheet name="WY" sheetId="51" r:id="rId51"/>
  </sheets>
  <definedNames>
    <definedName name="_xlnm.Print_Area" localSheetId="0">National!$A$1:$AP$55</definedName>
  </definedNames>
  <calcPr calcId="145621"/>
  <customWorkbookViews>
    <customWorkbookView name="taylornc - Personal View" guid="{32961CA0-39C0-4D62-B563-F49551B9AD58}" mergeInterval="0" personalView="1" maximized="1" xWindow="1" yWindow="1" windowWidth="1600" windowHeight="709" activeSheetId="35"/>
    <customWorkbookView name="Sam Brown - Personal View" guid="{93C47C55-29AC-4460-AFFA-0C6C0D9989E5}" mergeInterval="0" personalView="1" maximized="1" xWindow="1" yWindow="1" windowWidth="1440" windowHeight="670" activeSheetId="23"/>
  </customWorkbookViews>
</workbook>
</file>

<file path=xl/calcChain.xml><?xml version="1.0" encoding="utf-8"?>
<calcChain xmlns="http://schemas.openxmlformats.org/spreadsheetml/2006/main">
  <c r="AI19" i="1" l="1"/>
  <c r="AI19" i="2"/>
  <c r="AI19" i="3"/>
  <c r="AI19" i="4"/>
  <c r="AI19" i="5"/>
  <c r="AI19" i="6"/>
  <c r="AI19" i="7"/>
  <c r="AI19" i="8"/>
  <c r="AI19" i="9"/>
  <c r="AI19" i="10"/>
  <c r="AI19" i="11"/>
  <c r="AI19" i="12"/>
  <c r="AI19" i="13"/>
  <c r="AI19" i="14"/>
  <c r="AI19" i="15"/>
  <c r="AI19" i="16"/>
  <c r="AI19" i="17"/>
  <c r="AI19" i="18"/>
  <c r="AI19" i="19"/>
  <c r="AI19" i="20"/>
  <c r="AI19" i="21"/>
  <c r="AI19" i="22"/>
  <c r="AI19" i="23"/>
  <c r="AI19" i="24"/>
  <c r="AI19" i="25"/>
  <c r="AI19" i="26"/>
  <c r="AI19" i="27"/>
  <c r="AI19" i="28"/>
  <c r="AI19" i="29"/>
  <c r="AI19" i="30"/>
  <c r="AI19" i="31"/>
  <c r="AI19" i="32"/>
  <c r="AI19" i="33"/>
  <c r="AI19" i="34"/>
  <c r="AI19" i="35"/>
  <c r="AI19" i="36"/>
  <c r="AI19" i="37"/>
  <c r="AI19" i="38"/>
  <c r="AI19" i="39"/>
  <c r="AI19" i="40"/>
  <c r="AI19" i="41"/>
  <c r="AI19" i="42"/>
  <c r="AI19" i="43"/>
  <c r="AI19" i="44"/>
  <c r="AI19" i="45"/>
  <c r="AI19" i="46"/>
  <c r="AI19" i="47"/>
  <c r="AI19" i="48"/>
  <c r="AI19" i="49"/>
  <c r="AI19" i="50"/>
  <c r="AI19" i="51"/>
  <c r="AA19" i="1"/>
  <c r="AA19" i="2"/>
  <c r="AA19" i="3"/>
  <c r="AA19" i="4"/>
  <c r="AA19" i="5"/>
  <c r="AA19" i="6"/>
  <c r="AA19" i="7"/>
  <c r="AA19" i="8"/>
  <c r="AA19" i="9"/>
  <c r="AA19" i="10"/>
  <c r="AA19" i="11"/>
  <c r="AA19" i="12"/>
  <c r="AA19" i="13"/>
  <c r="AA19" i="14"/>
  <c r="AA19" i="15"/>
  <c r="AA19" i="16"/>
  <c r="AA19" i="17"/>
  <c r="AA19" i="18"/>
  <c r="AA19" i="19"/>
  <c r="AA19" i="20"/>
  <c r="AA19" i="21"/>
  <c r="AA19" i="22"/>
  <c r="AA19" i="23"/>
  <c r="AA19" i="24"/>
  <c r="AA19" i="25"/>
  <c r="AA19" i="26"/>
  <c r="AA19" i="27"/>
  <c r="AA19" i="28"/>
  <c r="AA19" i="29"/>
  <c r="AA19" i="30"/>
  <c r="AA19" i="31"/>
  <c r="AA19" i="32"/>
  <c r="AA19" i="33"/>
  <c r="AA19" i="34"/>
  <c r="AA19" i="35"/>
  <c r="AA19" i="36"/>
  <c r="AA19" i="37"/>
  <c r="AA19" i="38"/>
  <c r="AA19" i="39"/>
  <c r="AA19" i="40"/>
  <c r="AA19" i="41"/>
  <c r="AA19" i="42"/>
  <c r="AA19" i="43"/>
  <c r="AA19" i="44"/>
  <c r="AA19" i="45"/>
  <c r="AA19" i="46"/>
  <c r="AA19" i="47"/>
  <c r="AA19" i="48"/>
  <c r="AA19" i="49"/>
  <c r="AA19" i="50"/>
  <c r="AA19" i="51"/>
  <c r="S19" i="1"/>
  <c r="S19" i="2"/>
  <c r="S19" i="3"/>
  <c r="S19" i="4"/>
  <c r="S19" i="5"/>
  <c r="S19" i="6"/>
  <c r="S19" i="7"/>
  <c r="S19" i="8"/>
  <c r="S19" i="9"/>
  <c r="S19" i="10"/>
  <c r="S19" i="11"/>
  <c r="S19" i="12"/>
  <c r="S19" i="13"/>
  <c r="S19" i="14"/>
  <c r="S19" i="15"/>
  <c r="S19" i="16"/>
  <c r="S19" i="17"/>
  <c r="S19" i="18"/>
  <c r="S19" i="19"/>
  <c r="S19" i="20"/>
  <c r="S19" i="21"/>
  <c r="S19" i="22"/>
  <c r="S19" i="23"/>
  <c r="S19" i="24"/>
  <c r="S19" i="25"/>
  <c r="S19" i="26"/>
  <c r="S19" i="27"/>
  <c r="S19" i="28"/>
  <c r="S19" i="29"/>
  <c r="S19" i="30"/>
  <c r="S19" i="31"/>
  <c r="S19" i="32"/>
  <c r="S19" i="33"/>
  <c r="S19" i="34"/>
  <c r="S19" i="35"/>
  <c r="S19" i="36"/>
  <c r="S19" i="37"/>
  <c r="S19" i="38"/>
  <c r="S19" i="39"/>
  <c r="S19" i="40"/>
  <c r="S19" i="41"/>
  <c r="S19" i="42"/>
  <c r="S19" i="43"/>
  <c r="S19" i="44"/>
  <c r="S19" i="45"/>
  <c r="S19" i="46"/>
  <c r="S19" i="47"/>
  <c r="S19" i="48"/>
  <c r="S19" i="49"/>
  <c r="S19" i="50"/>
  <c r="S19" i="51"/>
  <c r="K19" i="1"/>
  <c r="K19" i="2"/>
  <c r="K19" i="3"/>
  <c r="K19" i="4"/>
  <c r="K19" i="5"/>
  <c r="K19" i="6"/>
  <c r="K19" i="7"/>
  <c r="K19" i="8"/>
  <c r="K19" i="9"/>
  <c r="K19" i="10"/>
  <c r="K19" i="11"/>
  <c r="K19" i="12"/>
  <c r="K19" i="13"/>
  <c r="K19" i="14"/>
  <c r="K19" i="15"/>
  <c r="K19" i="16"/>
  <c r="K19" i="17"/>
  <c r="K19" i="18"/>
  <c r="K19" i="19"/>
  <c r="K19" i="20"/>
  <c r="K19" i="21"/>
  <c r="K19" i="22"/>
  <c r="K19" i="23"/>
  <c r="K19" i="24"/>
  <c r="K19" i="25"/>
  <c r="K19" i="26"/>
  <c r="K19" i="27"/>
  <c r="K19" i="28"/>
  <c r="K19" i="29"/>
  <c r="K19" i="30"/>
  <c r="K19" i="31"/>
  <c r="K19" i="32"/>
  <c r="K19" i="33"/>
  <c r="K19" i="34"/>
  <c r="K19" i="35"/>
  <c r="K19" i="36"/>
  <c r="K19" i="37"/>
  <c r="K19" i="38"/>
  <c r="K19" i="39"/>
  <c r="K19" i="40"/>
  <c r="K19" i="41"/>
  <c r="K19" i="42"/>
  <c r="K19" i="43"/>
  <c r="K19" i="44"/>
  <c r="K19" i="45"/>
  <c r="K19" i="46"/>
  <c r="K19" i="47"/>
  <c r="K19" i="48"/>
  <c r="K19" i="49"/>
  <c r="K19" i="50"/>
  <c r="K19" i="51"/>
  <c r="C19" i="1"/>
  <c r="C19" i="2"/>
  <c r="C19" i="3"/>
  <c r="C19" i="4"/>
  <c r="C19" i="5"/>
  <c r="C19" i="6"/>
  <c r="C19" i="7"/>
  <c r="C19" i="8"/>
  <c r="C19" i="9"/>
  <c r="C19" i="10"/>
  <c r="C19" i="11"/>
  <c r="C19" i="12"/>
  <c r="C19" i="13"/>
  <c r="C19" i="14"/>
  <c r="C19" i="15"/>
  <c r="C19" i="16"/>
  <c r="C19" i="17"/>
  <c r="C19" i="18"/>
  <c r="C19" i="19"/>
  <c r="C19" i="20"/>
  <c r="C19" i="21"/>
  <c r="C19" i="22"/>
  <c r="C19" i="23"/>
  <c r="C19" i="24"/>
  <c r="C19" i="25"/>
  <c r="C19" i="26"/>
  <c r="C19" i="27"/>
  <c r="C19" i="28"/>
  <c r="C19" i="29"/>
  <c r="C19" i="30"/>
  <c r="C19" i="31"/>
  <c r="C19" i="32"/>
  <c r="C19" i="33"/>
  <c r="C19" i="34"/>
  <c r="C19" i="35"/>
  <c r="C19" i="36"/>
  <c r="C19" i="37"/>
  <c r="C19" i="38"/>
  <c r="C19" i="39"/>
  <c r="C19" i="40"/>
  <c r="C19" i="41"/>
  <c r="C19" i="42"/>
  <c r="C19" i="43"/>
  <c r="C19" i="44"/>
  <c r="C19" i="45"/>
  <c r="C19" i="46"/>
  <c r="C19" i="47"/>
  <c r="C19" i="48"/>
  <c r="C19" i="49"/>
  <c r="C19" i="50"/>
  <c r="C19" i="51"/>
  <c r="AK19" i="13" l="1"/>
  <c r="AK19" i="45"/>
  <c r="AB19" i="3"/>
  <c r="AB19" i="4"/>
  <c r="AB19" i="5"/>
  <c r="AC19" i="5" s="1"/>
  <c r="AB19" i="6"/>
  <c r="AC19" i="6" s="1"/>
  <c r="AB19" i="7"/>
  <c r="AC19" i="7" s="1"/>
  <c r="AB19" i="8"/>
  <c r="AB19" i="9"/>
  <c r="AC19" i="9" s="1"/>
  <c r="AB19" i="10"/>
  <c r="AC19" i="10" s="1"/>
  <c r="AB19" i="11"/>
  <c r="AC19" i="11" s="1"/>
  <c r="AB19" i="12"/>
  <c r="AC19" i="12" s="1"/>
  <c r="AB19" i="13"/>
  <c r="AB19" i="14"/>
  <c r="AB19" i="15"/>
  <c r="AB19" i="16"/>
  <c r="AC19" i="16" s="1"/>
  <c r="AB19" i="17"/>
  <c r="AC19" i="17" s="1"/>
  <c r="AB19" i="18"/>
  <c r="AB19" i="19"/>
  <c r="AB19" i="20"/>
  <c r="AB19" i="21"/>
  <c r="AC19" i="21" s="1"/>
  <c r="AB19" i="22"/>
  <c r="AC19" i="22" s="1"/>
  <c r="AB19" i="23"/>
  <c r="AB19" i="24"/>
  <c r="AC19" i="24" s="1"/>
  <c r="AB19" i="25"/>
  <c r="AC19" i="25" s="1"/>
  <c r="AB19" i="26"/>
  <c r="AC19" i="26" s="1"/>
  <c r="AB19" i="27"/>
  <c r="AB19" i="28"/>
  <c r="AB19" i="29"/>
  <c r="AB19" i="30"/>
  <c r="AB19" i="31"/>
  <c r="AB19" i="32"/>
  <c r="AB19" i="33"/>
  <c r="AC19" i="33" s="1"/>
  <c r="AB19" i="34"/>
  <c r="AB19" i="35"/>
  <c r="AC19" i="35" s="1"/>
  <c r="AB19" i="36"/>
  <c r="AC19" i="36" s="1"/>
  <c r="AB19" i="37"/>
  <c r="AC19" i="37" s="1"/>
  <c r="AB19" i="38"/>
  <c r="AC19" i="38" s="1"/>
  <c r="AB19" i="39"/>
  <c r="AB19" i="40"/>
  <c r="AB19" i="41"/>
  <c r="AC19" i="41" s="1"/>
  <c r="AB19" i="42"/>
  <c r="AB19" i="43"/>
  <c r="AC19" i="43" s="1"/>
  <c r="AB19" i="44"/>
  <c r="AC19" i="44" s="1"/>
  <c r="AB19" i="45"/>
  <c r="AC19" i="45" s="1"/>
  <c r="AB19" i="46"/>
  <c r="AC19" i="46" s="1"/>
  <c r="AB19" i="47"/>
  <c r="AB19" i="48"/>
  <c r="AC19" i="48" s="1"/>
  <c r="AB19" i="49"/>
  <c r="AB19" i="50"/>
  <c r="AB19" i="51"/>
  <c r="AB19" i="2"/>
  <c r="AJ19" i="3"/>
  <c r="AK19" i="3" s="1"/>
  <c r="AJ19" i="4"/>
  <c r="AK19" i="4" s="1"/>
  <c r="AJ19" i="5"/>
  <c r="AK19" i="5" s="1"/>
  <c r="AJ19" i="6"/>
  <c r="AK19" i="6" s="1"/>
  <c r="AJ19" i="7"/>
  <c r="AK19" i="7" s="1"/>
  <c r="AJ19" i="8"/>
  <c r="AK19" i="8" s="1"/>
  <c r="AJ19" i="9"/>
  <c r="AK19" i="9" s="1"/>
  <c r="AJ19" i="10"/>
  <c r="AK19" i="10" s="1"/>
  <c r="AJ19" i="11"/>
  <c r="AK19" i="11" s="1"/>
  <c r="AJ19" i="12"/>
  <c r="AK19" i="12" s="1"/>
  <c r="AJ19" i="13"/>
  <c r="AJ19" i="14"/>
  <c r="AK19" i="14" s="1"/>
  <c r="AJ19" i="15"/>
  <c r="AK19" i="15" s="1"/>
  <c r="AJ19" i="16"/>
  <c r="AK19" i="16" s="1"/>
  <c r="AJ19" i="17"/>
  <c r="AK19" i="17" s="1"/>
  <c r="AJ19" i="18"/>
  <c r="AK19" i="18" s="1"/>
  <c r="AJ19" i="19"/>
  <c r="AK19" i="19" s="1"/>
  <c r="AJ19" i="20"/>
  <c r="AK19" i="20" s="1"/>
  <c r="AJ19" i="21"/>
  <c r="AK19" i="21" s="1"/>
  <c r="AJ19" i="22"/>
  <c r="AK19" i="22" s="1"/>
  <c r="AJ19" i="23"/>
  <c r="AJ19" i="24"/>
  <c r="AK19" i="24" s="1"/>
  <c r="AJ19" i="25"/>
  <c r="AK19" i="25" s="1"/>
  <c r="AJ19" i="26"/>
  <c r="AK19" i="26" s="1"/>
  <c r="AJ19" i="27"/>
  <c r="AK19" i="27" s="1"/>
  <c r="AJ19" i="28"/>
  <c r="AK19" i="28" s="1"/>
  <c r="AJ19" i="29"/>
  <c r="AK19" i="29" s="1"/>
  <c r="AJ19" i="30"/>
  <c r="AK19" i="30" s="1"/>
  <c r="AJ19" i="31"/>
  <c r="AK19" i="31" s="1"/>
  <c r="AJ19" i="32"/>
  <c r="AK19" i="32" s="1"/>
  <c r="AJ19" i="33"/>
  <c r="AK19" i="33" s="1"/>
  <c r="AJ19" i="34"/>
  <c r="AK19" i="34" s="1"/>
  <c r="AJ19" i="35"/>
  <c r="AK19" i="35" s="1"/>
  <c r="AJ19" i="36"/>
  <c r="AK19" i="36" s="1"/>
  <c r="AJ19" i="37"/>
  <c r="AK19" i="37" s="1"/>
  <c r="AJ19" i="38"/>
  <c r="AK19" i="38" s="1"/>
  <c r="AJ19" i="39"/>
  <c r="AK19" i="39" s="1"/>
  <c r="AJ19" i="40"/>
  <c r="AK19" i="40" s="1"/>
  <c r="AJ19" i="41"/>
  <c r="AK19" i="41" s="1"/>
  <c r="AJ19" i="42"/>
  <c r="AK19" i="42" s="1"/>
  <c r="AJ19" i="43"/>
  <c r="AK19" i="43" s="1"/>
  <c r="AJ19" i="44"/>
  <c r="AK19" i="44" s="1"/>
  <c r="AJ19" i="45"/>
  <c r="AJ19" i="46"/>
  <c r="AK19" i="46" s="1"/>
  <c r="AJ19" i="47"/>
  <c r="AK19" i="47" s="1"/>
  <c r="AJ19" i="48"/>
  <c r="AK19" i="48" s="1"/>
  <c r="AJ19" i="49"/>
  <c r="AK19" i="49" s="1"/>
  <c r="AJ19" i="50"/>
  <c r="AK19" i="50" s="1"/>
  <c r="AJ19" i="51"/>
  <c r="AK19" i="51" s="1"/>
  <c r="AJ19" i="2"/>
  <c r="AK19" i="2" s="1"/>
  <c r="T19" i="3"/>
  <c r="L19" i="3"/>
  <c r="D19" i="3"/>
  <c r="T19" i="4"/>
  <c r="L19" i="4"/>
  <c r="D19" i="4"/>
  <c r="T19" i="5"/>
  <c r="M19" i="5"/>
  <c r="L19" i="5"/>
  <c r="D19" i="5"/>
  <c r="T19" i="6"/>
  <c r="L19" i="6"/>
  <c r="M19" i="6" s="1"/>
  <c r="D19" i="6"/>
  <c r="T19" i="7"/>
  <c r="L19" i="7"/>
  <c r="D19" i="7"/>
  <c r="T19" i="8"/>
  <c r="L19" i="8"/>
  <c r="D19" i="8"/>
  <c r="E19" i="8" s="1"/>
  <c r="T19" i="9"/>
  <c r="L19" i="9"/>
  <c r="M19" i="9" s="1"/>
  <c r="D19" i="9"/>
  <c r="T19" i="10"/>
  <c r="L19" i="10"/>
  <c r="M19" i="10" s="1"/>
  <c r="D19" i="10"/>
  <c r="T19" i="11"/>
  <c r="L19" i="11"/>
  <c r="D19" i="11"/>
  <c r="T19" i="12"/>
  <c r="L19" i="12"/>
  <c r="D19" i="12"/>
  <c r="E19" i="12" s="1"/>
  <c r="T19" i="13"/>
  <c r="L19" i="13"/>
  <c r="M19" i="13" s="1"/>
  <c r="D19" i="13"/>
  <c r="T19" i="14"/>
  <c r="L19" i="14"/>
  <c r="M19" i="14" s="1"/>
  <c r="D19" i="14"/>
  <c r="T19" i="15"/>
  <c r="L19" i="15"/>
  <c r="D19" i="15"/>
  <c r="T19" i="16"/>
  <c r="L19" i="16"/>
  <c r="D19" i="16"/>
  <c r="E19" i="16" s="1"/>
  <c r="T19" i="17"/>
  <c r="L19" i="17"/>
  <c r="D19" i="17"/>
  <c r="E19" i="17" s="1"/>
  <c r="T19" i="18"/>
  <c r="L19" i="18"/>
  <c r="D19" i="18"/>
  <c r="T19" i="19"/>
  <c r="L19" i="19"/>
  <c r="D19" i="19"/>
  <c r="T19" i="20"/>
  <c r="L19" i="20"/>
  <c r="D19" i="20"/>
  <c r="T19" i="21"/>
  <c r="L19" i="21"/>
  <c r="M19" i="21" s="1"/>
  <c r="D19" i="21"/>
  <c r="T19" i="22"/>
  <c r="M19" i="22"/>
  <c r="L19" i="22"/>
  <c r="D19" i="22"/>
  <c r="T19" i="23"/>
  <c r="L19" i="23"/>
  <c r="D19" i="23"/>
  <c r="T19" i="24"/>
  <c r="L19" i="24"/>
  <c r="M19" i="24"/>
  <c r="D19" i="24"/>
  <c r="E19" i="24" s="1"/>
  <c r="T19" i="25"/>
  <c r="L19" i="25"/>
  <c r="M19" i="25" s="1"/>
  <c r="D19" i="25"/>
  <c r="T19" i="26"/>
  <c r="L19" i="26"/>
  <c r="M19" i="26" s="1"/>
  <c r="D19" i="26"/>
  <c r="T19" i="27"/>
  <c r="L19" i="27"/>
  <c r="D19" i="27"/>
  <c r="T19" i="28"/>
  <c r="L19" i="28"/>
  <c r="D19" i="28"/>
  <c r="T19" i="29"/>
  <c r="L19" i="29"/>
  <c r="M19" i="29" s="1"/>
  <c r="D19" i="29"/>
  <c r="T19" i="30"/>
  <c r="L19" i="30"/>
  <c r="D19" i="30"/>
  <c r="T19" i="31"/>
  <c r="L19" i="31"/>
  <c r="M19" i="31" s="1"/>
  <c r="D19" i="31"/>
  <c r="T19" i="32"/>
  <c r="L19" i="32"/>
  <c r="D19" i="32"/>
  <c r="E19" i="32" s="1"/>
  <c r="T19" i="33"/>
  <c r="L19" i="33"/>
  <c r="D19" i="33"/>
  <c r="E19" i="33" s="1"/>
  <c r="T19" i="34"/>
  <c r="L19" i="34"/>
  <c r="D19" i="34"/>
  <c r="E19" i="34"/>
  <c r="T19" i="35"/>
  <c r="L19" i="35"/>
  <c r="D19" i="35"/>
  <c r="T19" i="36"/>
  <c r="L19" i="36"/>
  <c r="D19" i="36"/>
  <c r="T19" i="37"/>
  <c r="L19" i="37"/>
  <c r="M19" i="37" s="1"/>
  <c r="D19" i="37"/>
  <c r="T19" i="38"/>
  <c r="L19" i="38"/>
  <c r="M19" i="38" s="1"/>
  <c r="D19" i="38"/>
  <c r="T19" i="39"/>
  <c r="L19" i="39"/>
  <c r="D19" i="39"/>
  <c r="T19" i="40"/>
  <c r="L19" i="40"/>
  <c r="M19" i="40" s="1"/>
  <c r="D19" i="40"/>
  <c r="T19" i="41"/>
  <c r="L19" i="41"/>
  <c r="M19" i="41"/>
  <c r="D19" i="41"/>
  <c r="E19" i="41" s="1"/>
  <c r="T19" i="42"/>
  <c r="L19" i="42"/>
  <c r="M19" i="42" s="1"/>
  <c r="D19" i="42"/>
  <c r="T19" i="43"/>
  <c r="L19" i="43"/>
  <c r="D19" i="43"/>
  <c r="T19" i="44"/>
  <c r="L19" i="44"/>
  <c r="D19" i="44"/>
  <c r="T19" i="45"/>
  <c r="L19" i="45"/>
  <c r="M19" i="45" s="1"/>
  <c r="D19" i="45"/>
  <c r="E19" i="45" s="1"/>
  <c r="T19" i="46"/>
  <c r="L19" i="46"/>
  <c r="M19" i="46" s="1"/>
  <c r="D19" i="46"/>
  <c r="T19" i="47"/>
  <c r="L19" i="47"/>
  <c r="M19" i="47"/>
  <c r="D19" i="47"/>
  <c r="T19" i="48"/>
  <c r="L19" i="48"/>
  <c r="D19" i="48"/>
  <c r="E19" i="48" s="1"/>
  <c r="T19" i="49"/>
  <c r="L19" i="49"/>
  <c r="D19" i="49"/>
  <c r="T19" i="50"/>
  <c r="L19" i="50"/>
  <c r="D19" i="50"/>
  <c r="T19" i="51"/>
  <c r="L19" i="51"/>
  <c r="D19" i="51"/>
  <c r="T19" i="2"/>
  <c r="L19" i="2"/>
  <c r="D19" i="2"/>
  <c r="D19" i="1"/>
  <c r="E19" i="1" s="1"/>
  <c r="AJ19" i="1"/>
  <c r="AB19" i="1"/>
  <c r="T19" i="1"/>
  <c r="L19" i="1"/>
  <c r="M19" i="49" l="1"/>
  <c r="E19" i="5"/>
  <c r="M19" i="48"/>
  <c r="M19" i="32"/>
  <c r="M19" i="50"/>
  <c r="M19" i="39"/>
  <c r="E19" i="37"/>
  <c r="M19" i="34"/>
  <c r="M19" i="33"/>
  <c r="M19" i="23"/>
  <c r="E19" i="20"/>
  <c r="M19" i="18"/>
  <c r="M19" i="17"/>
  <c r="M19" i="2"/>
  <c r="E19" i="46"/>
  <c r="M19" i="44"/>
  <c r="M19" i="43"/>
  <c r="E19" i="39"/>
  <c r="E19" i="38"/>
  <c r="M19" i="28"/>
  <c r="M19" i="27"/>
  <c r="M19" i="20"/>
  <c r="M19" i="12"/>
  <c r="M19" i="11"/>
  <c r="E19" i="7"/>
  <c r="M19" i="4"/>
  <c r="M19" i="3"/>
  <c r="M19" i="36"/>
  <c r="M19" i="35"/>
  <c r="E19" i="22"/>
  <c r="M19" i="19"/>
  <c r="E19" i="14"/>
  <c r="E19" i="6"/>
  <c r="E19" i="19"/>
  <c r="E19" i="18"/>
  <c r="M19" i="16"/>
  <c r="M19" i="15"/>
  <c r="E19" i="11"/>
  <c r="E19" i="10"/>
  <c r="M19" i="8"/>
  <c r="M19" i="7"/>
  <c r="E19" i="3"/>
  <c r="M19" i="1" l="1"/>
  <c r="AK19" i="1" l="1"/>
  <c r="AC19" i="1"/>
</calcChain>
</file>

<file path=xl/sharedStrings.xml><?xml version="1.0" encoding="utf-8"?>
<sst xmlns="http://schemas.openxmlformats.org/spreadsheetml/2006/main" count="6273" uniqueCount="111">
  <si>
    <t>CONSUMER RELIEF</t>
  </si>
  <si>
    <t>No. of Borrowers</t>
  </si>
  <si>
    <t>CITI</t>
  </si>
  <si>
    <t>CHASE</t>
  </si>
  <si>
    <t>WELLS</t>
  </si>
  <si>
    <t>State: AK</t>
  </si>
  <si>
    <t>State: AL</t>
  </si>
  <si>
    <t>State: AR</t>
  </si>
  <si>
    <t>State: AZ</t>
  </si>
  <si>
    <t>State: CA</t>
  </si>
  <si>
    <t>State: CO</t>
  </si>
  <si>
    <t>State: CT</t>
  </si>
  <si>
    <t>State: DC</t>
  </si>
  <si>
    <t>State: DE</t>
  </si>
  <si>
    <t>State: FL</t>
  </si>
  <si>
    <t>State: GA</t>
  </si>
  <si>
    <t>State: HI</t>
  </si>
  <si>
    <t>State: IA</t>
  </si>
  <si>
    <t>State: ID</t>
  </si>
  <si>
    <t>State: IL</t>
  </si>
  <si>
    <t>State: IN</t>
  </si>
  <si>
    <t>State: KS</t>
  </si>
  <si>
    <t>State: KY</t>
  </si>
  <si>
    <t>State: LA</t>
  </si>
  <si>
    <t>State: MA</t>
  </si>
  <si>
    <t>State: MD</t>
  </si>
  <si>
    <t>State: MI</t>
  </si>
  <si>
    <t>State: MN</t>
  </si>
  <si>
    <t>State: MO</t>
  </si>
  <si>
    <t>State: MS</t>
  </si>
  <si>
    <t>State: MT</t>
  </si>
  <si>
    <t>State: NC</t>
  </si>
  <si>
    <t>State: ND</t>
  </si>
  <si>
    <t>State: NE</t>
  </si>
  <si>
    <t>State: NH</t>
  </si>
  <si>
    <t>State: NJ</t>
  </si>
  <si>
    <t>State: NM</t>
  </si>
  <si>
    <t>State: NV</t>
  </si>
  <si>
    <t>State: NY</t>
  </si>
  <si>
    <t>State: OH</t>
  </si>
  <si>
    <t>State: OR</t>
  </si>
  <si>
    <t>State: PA</t>
  </si>
  <si>
    <t>State: RI</t>
  </si>
  <si>
    <t>State: SC</t>
  </si>
  <si>
    <t>State: SD</t>
  </si>
  <si>
    <t>State: TN</t>
  </si>
  <si>
    <t>State: TX</t>
  </si>
  <si>
    <t>State: UT</t>
  </si>
  <si>
    <t>State: VA</t>
  </si>
  <si>
    <t>State: VT</t>
  </si>
  <si>
    <t>State: WA</t>
  </si>
  <si>
    <t>State: WI</t>
  </si>
  <si>
    <t>State: WV</t>
  </si>
  <si>
    <t>State: WY</t>
  </si>
  <si>
    <t>State: ME</t>
  </si>
  <si>
    <t>National Totals</t>
  </si>
  <si>
    <t>Definitions:</t>
  </si>
  <si>
    <t>Average Rate Reduction</t>
  </si>
  <si>
    <t>• Any differences in adding are due to rounding.</t>
  </si>
  <si>
    <t>Notes:</t>
  </si>
  <si>
    <t>Aggregate Amount of Relief/ Benefit</t>
  </si>
  <si>
    <t>Average Loan Balance</t>
  </si>
  <si>
    <t>CONSUMER RELIEF - IN PROCESS</t>
  </si>
  <si>
    <t xml:space="preserve">Refinances Completed </t>
  </si>
  <si>
    <t>ALLY</t>
  </si>
  <si>
    <t>BANK OF AMERICA</t>
  </si>
  <si>
    <t>Average Amount of Relief/Benefit</t>
  </si>
  <si>
    <t>Refinance Solicitations/Offers/Approvals*</t>
  </si>
  <si>
    <t xml:space="preserve">              * Refinance Solicitations/Offers/Approvals represents the first lien mortgages considered for refinancing where loan to value exceeds 80% and would not qualify for Servicer’s generally available refinancing program as of 9/30/11. This includes mandatory solicitation borrowers under 9.a. of Exhibit D.</t>
  </si>
  <si>
    <t>Median Amount of Relief</t>
  </si>
  <si>
    <t>Standard Deviation</t>
  </si>
  <si>
    <t>Avg Mo Pmt Change excl Escrow ($)</t>
  </si>
  <si>
    <t>Avg Mo Pmt Change Excl Escrow (%)</t>
  </si>
  <si>
    <r>
      <t xml:space="preserve">Completed 1st Lien Modification Forgiveness </t>
    </r>
    <r>
      <rPr>
        <vertAlign val="superscript"/>
        <sz val="10"/>
        <rFont val="Calibri"/>
        <family val="2"/>
        <scheme val="minor"/>
      </rPr>
      <t>1</t>
    </r>
  </si>
  <si>
    <r>
      <t xml:space="preserve">Completed Forgiveness of pre 3/1/2012 Forbearance </t>
    </r>
    <r>
      <rPr>
        <vertAlign val="superscript"/>
        <sz val="10"/>
        <rFont val="Calibri"/>
        <family val="2"/>
        <scheme val="minor"/>
      </rPr>
      <t>2</t>
    </r>
  </si>
  <si>
    <r>
      <t xml:space="preserve">Completed 2nd Lien Modification Forgiveness </t>
    </r>
    <r>
      <rPr>
        <vertAlign val="superscript"/>
        <sz val="10"/>
        <rFont val="Calibri"/>
        <family val="2"/>
        <scheme val="minor"/>
      </rPr>
      <t>3</t>
    </r>
  </si>
  <si>
    <r>
      <t xml:space="preserve">Completed 2nd Lien Extinguishments </t>
    </r>
    <r>
      <rPr>
        <vertAlign val="superscript"/>
        <sz val="10"/>
        <rFont val="Calibri"/>
        <family val="2"/>
        <scheme val="minor"/>
      </rPr>
      <t>4</t>
    </r>
  </si>
  <si>
    <r>
      <t xml:space="preserve">Short Sales Completed/Deficiency Forgiven </t>
    </r>
    <r>
      <rPr>
        <vertAlign val="superscript"/>
        <sz val="10"/>
        <rFont val="Calibri"/>
        <family val="2"/>
        <scheme val="minor"/>
      </rPr>
      <t>5</t>
    </r>
  </si>
  <si>
    <r>
      <t xml:space="preserve">Deeds in Lieu Completed/Deficiency Forgiven </t>
    </r>
    <r>
      <rPr>
        <vertAlign val="superscript"/>
        <sz val="10"/>
        <rFont val="Calibri"/>
        <family val="2"/>
        <scheme val="minor"/>
      </rPr>
      <t>6</t>
    </r>
  </si>
  <si>
    <r>
      <t xml:space="preserve">Enhanced Borrower Transitional Funds Paid by Servicer (excess of $1,500) </t>
    </r>
    <r>
      <rPr>
        <vertAlign val="superscript"/>
        <sz val="10"/>
        <rFont val="Calibri"/>
        <family val="2"/>
        <scheme val="minor"/>
      </rPr>
      <t>7</t>
    </r>
  </si>
  <si>
    <r>
      <t xml:space="preserve">Servicer Payments to Unrelated 2nd Lien Holder for Release of 2nd Lien </t>
    </r>
    <r>
      <rPr>
        <vertAlign val="superscript"/>
        <sz val="10"/>
        <rFont val="Calibri"/>
        <family val="2"/>
        <scheme val="minor"/>
      </rPr>
      <t>8</t>
    </r>
  </si>
  <si>
    <r>
      <t xml:space="preserve">Forbearance for Unemployed Borrowers </t>
    </r>
    <r>
      <rPr>
        <vertAlign val="superscript"/>
        <sz val="10"/>
        <rFont val="Calibri"/>
        <family val="2"/>
        <scheme val="minor"/>
      </rPr>
      <t>9</t>
    </r>
  </si>
  <si>
    <r>
      <t xml:space="preserve">Deficiency Waivers </t>
    </r>
    <r>
      <rPr>
        <vertAlign val="superscript"/>
        <sz val="10"/>
        <rFont val="Calibri"/>
        <family val="2"/>
        <scheme val="minor"/>
      </rPr>
      <t>10</t>
    </r>
  </si>
  <si>
    <r>
      <t>Forgiveness of Principal Associated with a Property When No Foreclosure</t>
    </r>
    <r>
      <rPr>
        <vertAlign val="superscript"/>
        <sz val="10"/>
        <rFont val="Calibri"/>
        <family val="2"/>
        <scheme val="minor"/>
      </rPr>
      <t xml:space="preserve"> 11</t>
    </r>
  </si>
  <si>
    <r>
      <t xml:space="preserve">Cash Costs Paid by Servicer for Demolition of Property </t>
    </r>
    <r>
      <rPr>
        <vertAlign val="superscript"/>
        <sz val="10"/>
        <rFont val="Calibri"/>
        <family val="2"/>
        <scheme val="minor"/>
      </rPr>
      <t>12</t>
    </r>
  </si>
  <si>
    <r>
      <t xml:space="preserve">REO Properties Donated </t>
    </r>
    <r>
      <rPr>
        <vertAlign val="superscript"/>
        <sz val="10"/>
        <rFont val="Calibri"/>
        <family val="2"/>
        <scheme val="minor"/>
      </rPr>
      <t>13</t>
    </r>
  </si>
  <si>
    <r>
      <t xml:space="preserve">Refinances Completed - Estimated Consumer Relief </t>
    </r>
    <r>
      <rPr>
        <vertAlign val="superscript"/>
        <sz val="10"/>
        <rFont val="Calibri"/>
        <family val="2"/>
        <scheme val="minor"/>
      </rPr>
      <t>14</t>
    </r>
  </si>
  <si>
    <r>
      <t xml:space="preserve">1st Lien Modification Trials Offered/Approved </t>
    </r>
    <r>
      <rPr>
        <vertAlign val="superscript"/>
        <sz val="10"/>
        <rFont val="Calibri"/>
        <family val="2"/>
        <scheme val="minor"/>
      </rPr>
      <t>15</t>
    </r>
  </si>
  <si>
    <r>
      <rPr>
        <b/>
        <vertAlign val="superscript"/>
        <sz val="10"/>
        <rFont val="Calibri"/>
        <family val="2"/>
        <scheme val="minor"/>
      </rPr>
      <t xml:space="preserve">1  </t>
    </r>
    <r>
      <rPr>
        <sz val="10"/>
        <rFont val="Calibri"/>
        <family val="2"/>
        <scheme val="minor"/>
      </rPr>
      <t>Completed 1st Lien Modification Forgiveness represents finalized first lien principal reduction permanent modifications (including converted trial modifications).</t>
    </r>
  </si>
  <si>
    <r>
      <t xml:space="preserve">2  </t>
    </r>
    <r>
      <rPr>
        <sz val="10"/>
        <rFont val="Calibri"/>
        <family val="2"/>
        <scheme val="minor"/>
      </rPr>
      <t>Completed Forgiveness of pre 3/1/2012 Forbearance represents forgiveness of deferred principal from pre-settlement permanent modification of first lien mortgages. This line is distinct from Completed 1st Lien Modification Forgiveness line item.</t>
    </r>
  </si>
  <si>
    <r>
      <t xml:space="preserve">3  </t>
    </r>
    <r>
      <rPr>
        <sz val="10"/>
        <rFont val="Calibri"/>
        <family val="2"/>
        <scheme val="minor"/>
      </rPr>
      <t>Completed 2nd Lien Modification Forgiveness represents finalized second lien principal reduction permanent modifications.</t>
    </r>
  </si>
  <si>
    <r>
      <t xml:space="preserve">4  </t>
    </r>
    <r>
      <rPr>
        <sz val="10"/>
        <rFont val="Calibri"/>
        <family val="2"/>
        <scheme val="minor"/>
      </rPr>
      <t>Completed 2nd Lien Extinguishments represents finalized second lien mortgage extinguishments (forgiveness of the entire balance and release of lien).</t>
    </r>
  </si>
  <si>
    <r>
      <t xml:space="preserve">5  </t>
    </r>
    <r>
      <rPr>
        <sz val="10"/>
        <rFont val="Calibri"/>
        <family val="2"/>
        <scheme val="minor"/>
      </rPr>
      <t>Short Sales Completed/Deficiency Forgiven represents the forgiveness of first or second lien mortgage remaining balances to facilitate short sale transactions and release of liens.</t>
    </r>
  </si>
  <si>
    <r>
      <t xml:space="preserve">6  </t>
    </r>
    <r>
      <rPr>
        <sz val="10"/>
        <rFont val="Calibri"/>
        <family val="2"/>
        <scheme val="minor"/>
      </rPr>
      <t>Deeds in Lieu Completed/Deficiency Forgiven represents the forgiveness of first or second lien mortgage remaining balances to facilitate transactions in which borrower deeds the residence to Servicer/investor in lieu of foreclosure and release of liens.</t>
    </r>
  </si>
  <si>
    <r>
      <t xml:space="preserve">7  </t>
    </r>
    <r>
      <rPr>
        <sz val="10"/>
        <rFont val="Calibri"/>
        <family val="2"/>
        <scheme val="minor"/>
      </rPr>
      <t>Enhanced Borrower Transitional Funds Paid by Servicer represents transitional funds in an amount greater than $1,500 provided to homeowners to facilitate completion of short sales or deeds in lieu of foreclosure.</t>
    </r>
  </si>
  <si>
    <r>
      <t xml:space="preserve">8 </t>
    </r>
    <r>
      <rPr>
        <sz val="10"/>
        <rFont val="Calibri"/>
        <family val="2"/>
        <scheme val="minor"/>
      </rPr>
      <t xml:space="preserve"> Servicer Payments to Unrelated 2nd Lien Holder for Release of 2nd Lien represents payments to unrelated second lien holders for release of second lien mortgages in connection with short sale or deeds-in-lieu transactions.</t>
    </r>
  </si>
  <si>
    <r>
      <t xml:space="preserve">9 </t>
    </r>
    <r>
      <rPr>
        <sz val="10"/>
        <rFont val="Calibri"/>
        <family val="2"/>
        <scheme val="minor"/>
      </rPr>
      <t xml:space="preserve"> Forbearance for Unemployed Borrowers represents forgiveness of payment arrearages on behalf of unemployed borrowers or traditional forbearance programs for unemployed borrowers to keep them in their homes until they can resume payments.</t>
    </r>
  </si>
  <si>
    <r>
      <t xml:space="preserve">10 </t>
    </r>
    <r>
      <rPr>
        <sz val="10"/>
        <rFont val="Calibri"/>
        <family val="2"/>
        <scheme val="minor"/>
      </rPr>
      <t>Deficiency Waivers represents waiver of valid claims on borrower deficiency balances on first or second lien mortgages and release of liens.</t>
    </r>
  </si>
  <si>
    <r>
      <t>11</t>
    </r>
    <r>
      <rPr>
        <sz val="10"/>
        <rFont val="Calibri"/>
        <family val="2"/>
        <scheme val="minor"/>
      </rPr>
      <t xml:space="preserve"> Forgiveness of Principal Associated with a Property When No Foreclosure represents forgiveness of principal associated with a property and release of liens in connection with a decision not to pursue foreclosure.</t>
    </r>
  </si>
  <si>
    <r>
      <t xml:space="preserve">12 </t>
    </r>
    <r>
      <rPr>
        <sz val="10"/>
        <rFont val="Calibri"/>
        <family val="2"/>
        <scheme val="minor"/>
      </rPr>
      <t>Cash Costs Paid by Servicer for Demolition of Property represents payments to demolish properties to prevent blight.</t>
    </r>
  </si>
  <si>
    <r>
      <t xml:space="preserve">13 </t>
    </r>
    <r>
      <rPr>
        <sz val="10"/>
        <rFont val="Calibri"/>
        <family val="2"/>
        <scheme val="minor"/>
      </rPr>
      <t>REO Properties Donated represents properties owned by Servicers/investors that are donated to municipalities, nonprofits, disabled servicemembers, or families of deceased servicemembers.</t>
    </r>
  </si>
  <si>
    <t>Median Rate Reduction</t>
  </si>
  <si>
    <t>Avg Mo Pmt Change excl Escrow (%)</t>
  </si>
  <si>
    <t>Avg Amount of Relief/Benefit</t>
  </si>
  <si>
    <t xml:space="preserve">    the average unpaid principal loan balance, and the number of borrowers. See below for information on Refinance Solicitations/Offers/Approvals and Refinances Completed by each Servicer.</t>
  </si>
  <si>
    <r>
      <t xml:space="preserve">1st Lien Modification Trials Started/In Process </t>
    </r>
    <r>
      <rPr>
        <vertAlign val="superscript"/>
        <sz val="10"/>
        <rFont val="Calibri"/>
        <family val="2"/>
        <scheme val="minor"/>
      </rPr>
      <t>16</t>
    </r>
  </si>
  <si>
    <r>
      <t xml:space="preserve">15 </t>
    </r>
    <r>
      <rPr>
        <sz val="10"/>
        <rFont val="Calibri"/>
        <family val="2"/>
        <scheme val="minor"/>
      </rPr>
      <t>1st Lien Modification Trials Offered/Approved represents all first lien mortgages where firm modification offers were made to the borrower.</t>
    </r>
  </si>
  <si>
    <r>
      <t xml:space="preserve">14 </t>
    </r>
    <r>
      <rPr>
        <sz val="10"/>
        <rFont val="Calibri"/>
        <family val="2"/>
        <scheme val="minor"/>
      </rPr>
      <t>Refinances Completed represents eligible loans refinanced with reduced rates. The estimated benefit to borrowers from refinancing is the estimated annual benefit multiplied by 7.85, which represents the Servicers' weighted multiplier under the Settlement</t>
    </r>
  </si>
  <si>
    <r>
      <t xml:space="preserve">14 </t>
    </r>
    <r>
      <rPr>
        <sz val="10"/>
        <rFont val="Calibri"/>
        <family val="2"/>
        <scheme val="minor"/>
      </rPr>
      <t>Refinances Completed represents eligible loans refinanced with reduced rates. The estimated benefit to borrowers from refinancing is the estimated annual benefit multiplied by 7.85, which represents the Servicers' weighted multiplier under the Settleme</t>
    </r>
    <r>
      <rPr>
        <b/>
        <vertAlign val="superscript"/>
        <sz val="10"/>
        <rFont val="Calibri"/>
        <family val="2"/>
        <scheme val="minor"/>
      </rPr>
      <t>nt</t>
    </r>
  </si>
  <si>
    <t xml:space="preserve">    per Exhibit D ¶ 9.e.ii.1. and is consistent with what some of the Servicers are reporting in their filings with the U.S. Securities and Exchange Commission. The estimated annual benefit to borrowers is the product of the average annual interest rate reduction,</t>
  </si>
  <si>
    <r>
      <t>16</t>
    </r>
    <r>
      <rPr>
        <sz val="10"/>
        <rFont val="Calibri"/>
        <family val="2"/>
        <scheme val="minor"/>
      </rPr>
      <t xml:space="preserve"> 1st Lien Modification Trials Started/In Process represents all first lien mortgage trial modifications that were in process as of the last day of the current quarter.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</si>
</sst>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13" x14ac:knownFonts="1">
    <font>
      <sz val="11"/>
      <color theme="1"/>
      <name val="Calibri"/>
      <family val="2"/>
      <scheme val="minor"/>
    </font>
    <font>
      <sz val="10"/>
      <name val="Arial"/>
      <family val="2"/>
    </font>
    <font>
      <sz val="11"/>
      <color theme="1"/>
      <name val="Calibri"/>
      <family val="2"/>
      <scheme val="minor"/>
    </font>
    <font>
      <sz val="10"/>
      <color indexed="8"/>
      <name val="Arial"/>
      <family val="2"/>
    </font>
    <font>
      <sz val="10"/>
      <color theme="1"/>
      <name val="Arial"/>
      <family val="2"/>
    </font>
    <font>
      <sz val="11"/>
      <name val="Calibri"/>
      <family val="2"/>
      <scheme val="minor"/>
    </font>
    <font>
      <b/>
      <sz val="11"/>
      <name val="Calibri"/>
      <family val="2"/>
      <scheme val="minor"/>
    </font>
    <font>
      <b/>
      <vertAlign val="superscript"/>
      <sz val="11"/>
      <name val="Calibri"/>
      <family val="2"/>
      <scheme val="minor"/>
    </font>
    <font>
      <sz val="10"/>
      <name val="Calibri"/>
      <family val="2"/>
      <scheme val="minor"/>
    </font>
    <font>
      <b/>
      <u/>
      <sz val="10"/>
      <name val="Calibri"/>
      <family val="2"/>
      <scheme val="minor"/>
    </font>
    <font>
      <b/>
      <sz val="10"/>
      <name val="Calibri"/>
      <family val="2"/>
      <scheme val="minor"/>
    </font>
    <font>
      <vertAlign val="superscript"/>
      <sz val="10"/>
      <name val="Calibri"/>
      <family val="2"/>
      <scheme val="minor"/>
    </font>
    <font>
      <b/>
      <vertAlign val="superscript"/>
      <sz val="10"/>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2">
    <border>
      <left/>
      <right/>
      <top/>
      <bottom/>
      <diagonal/>
    </border>
    <border>
      <left/>
      <right/>
      <top/>
      <bottom style="medium">
        <color indexed="64"/>
      </bottom>
      <diagonal/>
    </border>
  </borders>
  <cellStyleXfs count="7">
    <xf numFmtId="0" fontId="0"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cellStyleXfs>
  <cellXfs count="61">
    <xf numFmtId="0" fontId="0" fillId="0" borderId="0" xfId="0"/>
    <xf numFmtId="0" fontId="5" fillId="0" borderId="0" xfId="0" applyFont="1" applyAlignment="1">
      <alignment horizontal="right"/>
    </xf>
    <xf numFmtId="0" fontId="5" fillId="0" borderId="0" xfId="0" applyFont="1"/>
    <xf numFmtId="0" fontId="6" fillId="0" borderId="0" xfId="0" applyFont="1"/>
    <xf numFmtId="0" fontId="5" fillId="0" borderId="0" xfId="0" applyFont="1" applyAlignment="1">
      <alignment horizontal="left"/>
    </xf>
    <xf numFmtId="0" fontId="7" fillId="0" borderId="0" xfId="0" applyFont="1" applyAlignment="1">
      <alignment horizontal="left"/>
    </xf>
    <xf numFmtId="0" fontId="5" fillId="0" borderId="0" xfId="0" applyNumberFormat="1" applyFont="1"/>
    <xf numFmtId="0" fontId="8" fillId="0" borderId="0" xfId="0" applyFont="1" applyAlignment="1">
      <alignment horizontal="right"/>
    </xf>
    <xf numFmtId="0" fontId="8" fillId="0" borderId="0" xfId="0" applyFont="1"/>
    <xf numFmtId="0" fontId="8" fillId="0" borderId="0" xfId="0" applyFont="1" applyFill="1" applyBorder="1"/>
    <xf numFmtId="0" fontId="10" fillId="0" borderId="0" xfId="0" applyFont="1"/>
    <xf numFmtId="0" fontId="10" fillId="0" borderId="1" xfId="0" applyFont="1" applyFill="1" applyBorder="1" applyAlignment="1">
      <alignment horizontal="center" wrapText="1"/>
    </xf>
    <xf numFmtId="0" fontId="10" fillId="0" borderId="1" xfId="0" applyFont="1" applyBorder="1" applyAlignment="1">
      <alignment horizontal="center" wrapText="1"/>
    </xf>
    <xf numFmtId="0" fontId="10" fillId="0" borderId="0" xfId="0" applyFont="1" applyAlignment="1">
      <alignment wrapText="1"/>
    </xf>
    <xf numFmtId="0" fontId="10" fillId="0" borderId="0" xfId="0" applyFont="1" applyFill="1" applyBorder="1" applyAlignment="1">
      <alignment wrapText="1"/>
    </xf>
    <xf numFmtId="0" fontId="10" fillId="0" borderId="0" xfId="0" applyFont="1" applyFill="1" applyBorder="1" applyAlignment="1">
      <alignment horizontal="center" wrapText="1"/>
    </xf>
    <xf numFmtId="0" fontId="10" fillId="0" borderId="0" xfId="0" applyFont="1" applyAlignment="1"/>
    <xf numFmtId="44" fontId="8" fillId="0" borderId="0" xfId="3" applyFont="1"/>
    <xf numFmtId="165" fontId="8" fillId="0" borderId="0" xfId="0" applyNumberFormat="1" applyFont="1" applyFill="1" applyBorder="1"/>
    <xf numFmtId="164" fontId="8" fillId="0" borderId="0" xfId="0" applyNumberFormat="1" applyFont="1" applyFill="1" applyBorder="1"/>
    <xf numFmtId="164" fontId="8" fillId="0" borderId="0" xfId="2" applyNumberFormat="1" applyFont="1" applyFill="1" applyBorder="1"/>
    <xf numFmtId="44" fontId="8" fillId="0" borderId="0" xfId="3" applyFont="1" applyFill="1"/>
    <xf numFmtId="0" fontId="8" fillId="0" borderId="0" xfId="0" applyFont="1" applyAlignment="1">
      <alignment horizontal="left"/>
    </xf>
    <xf numFmtId="0" fontId="8" fillId="0" borderId="0" xfId="0" applyFont="1" applyFill="1"/>
    <xf numFmtId="0" fontId="10" fillId="0" borderId="0" xfId="0" applyFont="1" applyBorder="1" applyAlignment="1">
      <alignment horizontal="left"/>
    </xf>
    <xf numFmtId="44" fontId="8" fillId="0" borderId="0" xfId="0" applyNumberFormat="1" applyFont="1"/>
    <xf numFmtId="0" fontId="12" fillId="0" borderId="0" xfId="0" applyFont="1" applyAlignment="1">
      <alignment horizontal="left"/>
    </xf>
    <xf numFmtId="0" fontId="8" fillId="0" borderId="0" xfId="0" applyNumberFormat="1" applyFont="1"/>
    <xf numFmtId="10" fontId="8" fillId="2" borderId="0" xfId="4" applyNumberFormat="1" applyFont="1" applyFill="1"/>
    <xf numFmtId="166" fontId="8" fillId="2" borderId="0" xfId="4" applyNumberFormat="1" applyFont="1" applyFill="1"/>
    <xf numFmtId="165" fontId="8" fillId="0" borderId="0" xfId="3" applyNumberFormat="1" applyFont="1" applyFill="1" applyBorder="1"/>
    <xf numFmtId="10" fontId="8" fillId="0" borderId="0" xfId="4" applyNumberFormat="1" applyFont="1" applyFill="1" applyBorder="1"/>
    <xf numFmtId="10" fontId="8" fillId="0" borderId="0" xfId="4" applyNumberFormat="1" applyFont="1"/>
    <xf numFmtId="10" fontId="10" fillId="0" borderId="0" xfId="0" applyNumberFormat="1" applyFont="1" applyAlignment="1">
      <alignment horizontal="center" wrapText="1"/>
    </xf>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applyBorder="1" applyAlignment="1" applyProtection="1">
      <alignment horizontal="right"/>
      <protection hidden="1"/>
    </xf>
    <xf numFmtId="44" fontId="8" fillId="0" borderId="0" xfId="4" applyNumberFormat="1" applyFont="1"/>
    <xf numFmtId="44" fontId="8" fillId="0" borderId="0" xfId="3" applyNumberFormat="1" applyFont="1"/>
    <xf numFmtId="44" fontId="10" fillId="0" borderId="0" xfId="0" applyNumberFormat="1" applyFont="1" applyFill="1" applyAlignment="1">
      <alignment horizontal="center" wrapText="1"/>
    </xf>
    <xf numFmtId="44" fontId="10" fillId="0" borderId="0" xfId="0" applyNumberFormat="1" applyFont="1" applyAlignment="1">
      <alignment horizontal="center" wrapText="1"/>
    </xf>
    <xf numFmtId="44" fontId="8" fillId="3" borderId="0" xfId="3" applyNumberFormat="1" applyFont="1" applyFill="1"/>
    <xf numFmtId="44" fontId="8" fillId="0" borderId="0" xfId="0" applyNumberFormat="1" applyFont="1" applyFill="1"/>
    <xf numFmtId="42" fontId="8" fillId="0" borderId="0" xfId="3" applyNumberFormat="1" applyFont="1"/>
    <xf numFmtId="42" fontId="8" fillId="3" borderId="0" xfId="3" applyNumberFormat="1" applyFont="1" applyFill="1"/>
    <xf numFmtId="42" fontId="8" fillId="0" borderId="0" xfId="3" applyNumberFormat="1" applyFont="1" applyFill="1"/>
    <xf numFmtId="42" fontId="8" fillId="0" borderId="0" xfId="0" applyNumberFormat="1" applyFont="1" applyFill="1"/>
    <xf numFmtId="42" fontId="8" fillId="0" borderId="0" xfId="0" applyNumberFormat="1" applyFont="1"/>
    <xf numFmtId="42" fontId="8" fillId="0" borderId="0" xfId="4" applyNumberFormat="1" applyFont="1"/>
    <xf numFmtId="10" fontId="8" fillId="2" borderId="0" xfId="4" applyNumberFormat="1" applyFont="1" applyFill="1" applyBorder="1" applyAlignment="1" applyProtection="1">
      <alignment horizontal="right"/>
      <protection hidden="1"/>
    </xf>
    <xf numFmtId="10" fontId="8" fillId="2" borderId="0" xfId="2" applyNumberFormat="1" applyFont="1" applyFill="1"/>
    <xf numFmtId="41" fontId="10" fillId="0" borderId="0" xfId="0" applyNumberFormat="1" applyFont="1" applyAlignment="1">
      <alignment horizontal="center" wrapText="1"/>
    </xf>
    <xf numFmtId="41" fontId="8" fillId="0" borderId="0" xfId="2" applyNumberFormat="1" applyFont="1"/>
    <xf numFmtId="41" fontId="8" fillId="0" borderId="0" xfId="2" applyNumberFormat="1" applyFont="1" applyFill="1"/>
    <xf numFmtId="41" fontId="8" fillId="0" borderId="0" xfId="0" applyNumberFormat="1" applyFont="1" applyFill="1"/>
    <xf numFmtId="41" fontId="8" fillId="0" borderId="0" xfId="0" applyNumberFormat="1" applyFont="1"/>
    <xf numFmtId="44" fontId="8" fillId="0" borderId="0" xfId="3" applyNumberFormat="1" applyFont="1" applyFill="1"/>
    <xf numFmtId="0" fontId="9" fillId="0" borderId="0" xfId="0" applyFont="1" applyFill="1" applyBorder="1" applyAlignment="1">
      <alignment horizontal="center"/>
    </xf>
    <xf numFmtId="0" fontId="9" fillId="0" borderId="0" xfId="0" applyFont="1" applyAlignment="1">
      <alignment horizontal="center"/>
    </xf>
  </cellXfs>
  <cellStyles count="7">
    <cellStyle name="Comma" xfId="2" builtinId="3"/>
    <cellStyle name="Currency" xfId="3" builtinId="4"/>
    <cellStyle name="Normal" xfId="0" builtinId="0"/>
    <cellStyle name="Normal 2" xfId="6"/>
    <cellStyle name="Normal 3" xfId="5"/>
    <cellStyle name="Normal 4 2" xfId="1"/>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S67"/>
  <sheetViews>
    <sheetView tabSelected="1" zoomScale="75" zoomScaleNormal="75" zoomScaleSheetLayoutView="70" workbookViewId="0">
      <pane xSplit="2" ySplit="3" topLeftCell="C4" activePane="bottomRight" state="frozen"/>
      <selection activeCell="G50" sqref="G50"/>
      <selection pane="topRight" activeCell="G50" sqref="G50"/>
      <selection pane="bottomLeft" activeCell="G50" sqref="G50"/>
      <selection pane="bottomRight" activeCell="AN16" sqref="AN16"/>
    </sheetView>
  </sheetViews>
  <sheetFormatPr defaultRowHeight="12.75" x14ac:dyDescent="0.2"/>
  <cols>
    <col min="1" max="1" width="6.28515625" style="7" customWidth="1"/>
    <col min="2" max="2" width="67.5703125" style="8"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43" width="20.140625" style="9" bestFit="1" customWidth="1"/>
    <col min="44" max="44" width="14.140625" style="9" bestFit="1" customWidth="1"/>
    <col min="45" max="45" width="17" style="9" customWidth="1"/>
    <col min="46" max="16384" width="9.140625" style="8"/>
  </cols>
  <sheetData>
    <row r="2" spans="2:45" x14ac:dyDescent="0.2">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c r="AQ2" s="59"/>
      <c r="AR2" s="59"/>
      <c r="AS2" s="59"/>
    </row>
    <row r="3" spans="2:45" ht="51.75" customHeight="1" thickBot="1" x14ac:dyDescent="0.25">
      <c r="B3" s="10" t="s">
        <v>55</v>
      </c>
      <c r="C3" s="11" t="s">
        <v>60</v>
      </c>
      <c r="D3" s="12" t="s">
        <v>1</v>
      </c>
      <c r="E3" s="12" t="s">
        <v>103</v>
      </c>
      <c r="F3" s="12" t="s">
        <v>69</v>
      </c>
      <c r="G3" s="12" t="s">
        <v>70</v>
      </c>
      <c r="H3" s="12" t="s">
        <v>71</v>
      </c>
      <c r="I3" s="12" t="s">
        <v>102</v>
      </c>
      <c r="J3" s="13"/>
      <c r="K3" s="11" t="s">
        <v>60</v>
      </c>
      <c r="L3" s="12" t="s">
        <v>1</v>
      </c>
      <c r="M3" s="12" t="s">
        <v>103</v>
      </c>
      <c r="N3" s="12" t="s">
        <v>69</v>
      </c>
      <c r="O3" s="12" t="s">
        <v>70</v>
      </c>
      <c r="P3" s="12" t="s">
        <v>71</v>
      </c>
      <c r="Q3" s="12" t="s">
        <v>102</v>
      </c>
      <c r="R3" s="13"/>
      <c r="S3" s="11" t="s">
        <v>60</v>
      </c>
      <c r="T3" s="12" t="s">
        <v>1</v>
      </c>
      <c r="U3" s="12" t="s">
        <v>103</v>
      </c>
      <c r="V3" s="12" t="s">
        <v>69</v>
      </c>
      <c r="W3" s="12" t="s">
        <v>70</v>
      </c>
      <c r="X3" s="12" t="s">
        <v>71</v>
      </c>
      <c r="Y3" s="12" t="s">
        <v>102</v>
      </c>
      <c r="Z3" s="13"/>
      <c r="AA3" s="11" t="s">
        <v>60</v>
      </c>
      <c r="AB3" s="12" t="s">
        <v>1</v>
      </c>
      <c r="AC3" s="12" t="s">
        <v>103</v>
      </c>
      <c r="AD3" s="12" t="s">
        <v>69</v>
      </c>
      <c r="AE3" s="12" t="s">
        <v>70</v>
      </c>
      <c r="AF3" s="12" t="s">
        <v>71</v>
      </c>
      <c r="AG3" s="12" t="s">
        <v>102</v>
      </c>
      <c r="AH3" s="13"/>
      <c r="AI3" s="11" t="s">
        <v>60</v>
      </c>
      <c r="AJ3" s="12" t="s">
        <v>1</v>
      </c>
      <c r="AK3" s="12" t="s">
        <v>103</v>
      </c>
      <c r="AL3" s="12" t="s">
        <v>69</v>
      </c>
      <c r="AM3" s="12" t="s">
        <v>70</v>
      </c>
      <c r="AN3" s="12" t="s">
        <v>71</v>
      </c>
      <c r="AO3" s="12" t="s">
        <v>102</v>
      </c>
      <c r="AP3" s="14"/>
      <c r="AQ3" s="15"/>
      <c r="AR3" s="15"/>
      <c r="AS3" s="15"/>
    </row>
    <row r="4" spans="2:45" x14ac:dyDescent="0.2">
      <c r="B4" s="10"/>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c r="AQ4" s="15"/>
      <c r="AR4" s="15"/>
      <c r="AS4" s="15"/>
    </row>
    <row r="5" spans="2:45" x14ac:dyDescent="0.2">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row>
    <row r="6" spans="2:45" ht="15" x14ac:dyDescent="0.2">
      <c r="B6" s="8" t="s">
        <v>73</v>
      </c>
      <c r="C6" s="45">
        <v>11495459.220000001</v>
      </c>
      <c r="D6" s="54">
        <v>130</v>
      </c>
      <c r="E6" s="45">
        <v>88426.6</v>
      </c>
      <c r="F6" s="45">
        <v>60100</v>
      </c>
      <c r="G6" s="45">
        <v>84736.93</v>
      </c>
      <c r="H6" s="45">
        <v>329.33</v>
      </c>
      <c r="I6" s="34">
        <v>0.22547</v>
      </c>
      <c r="J6" s="17"/>
      <c r="K6" s="45">
        <v>1187470324.2</v>
      </c>
      <c r="L6" s="54">
        <v>7268</v>
      </c>
      <c r="M6" s="45">
        <v>163383.35999999999</v>
      </c>
      <c r="N6" s="45">
        <v>140105.43</v>
      </c>
      <c r="O6" s="45">
        <v>135852.88</v>
      </c>
      <c r="P6" s="45">
        <v>891.51</v>
      </c>
      <c r="Q6" s="34">
        <v>0.47271800000000003</v>
      </c>
      <c r="R6" s="17"/>
      <c r="S6" s="40">
        <v>60670040.969999999</v>
      </c>
      <c r="T6" s="54">
        <v>841</v>
      </c>
      <c r="U6" s="40">
        <v>72140.350000000006</v>
      </c>
      <c r="V6" s="40">
        <v>48904.57</v>
      </c>
      <c r="W6" s="40">
        <v>74712.73</v>
      </c>
      <c r="X6" s="40">
        <v>471.05</v>
      </c>
      <c r="Y6" s="34">
        <v>0.35074</v>
      </c>
      <c r="Z6" s="17"/>
      <c r="AA6" s="45">
        <v>1113898182</v>
      </c>
      <c r="AB6" s="54">
        <v>8868</v>
      </c>
      <c r="AC6" s="45">
        <v>125608.72</v>
      </c>
      <c r="AD6" s="45">
        <v>96806.57</v>
      </c>
      <c r="AE6" s="45">
        <v>109895.26</v>
      </c>
      <c r="AF6" s="45">
        <v>753.5</v>
      </c>
      <c r="AG6" s="34">
        <v>0.437971</v>
      </c>
      <c r="AH6" s="17"/>
      <c r="AI6" s="45">
        <v>279890746.26999998</v>
      </c>
      <c r="AJ6" s="54">
        <v>2916</v>
      </c>
      <c r="AK6" s="45">
        <v>95984.48</v>
      </c>
      <c r="AL6" s="45">
        <v>82370.600000000006</v>
      </c>
      <c r="AM6" s="45">
        <v>66922.740000000005</v>
      </c>
      <c r="AN6" s="45">
        <v>924.03</v>
      </c>
      <c r="AO6" s="34">
        <v>0.42535200000000001</v>
      </c>
      <c r="AQ6" s="18"/>
      <c r="AR6" s="19"/>
      <c r="AS6" s="20"/>
    </row>
    <row r="7" spans="2:45" ht="15" x14ac:dyDescent="0.2">
      <c r="B7" s="8" t="s">
        <v>74</v>
      </c>
      <c r="C7" s="45">
        <v>1598561.88</v>
      </c>
      <c r="D7" s="54">
        <v>26</v>
      </c>
      <c r="E7" s="45">
        <v>61483.14</v>
      </c>
      <c r="F7" s="45">
        <v>49500</v>
      </c>
      <c r="G7" s="45">
        <v>49083.7</v>
      </c>
      <c r="H7" s="45">
        <v>273.38</v>
      </c>
      <c r="I7" s="34">
        <v>0.31588899999999998</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118012554.12</v>
      </c>
      <c r="AJ7" s="54">
        <v>2198</v>
      </c>
      <c r="AK7" s="45">
        <v>53690.87</v>
      </c>
      <c r="AL7" s="45">
        <v>36624.370000000003</v>
      </c>
      <c r="AM7" s="45">
        <v>52815.76</v>
      </c>
      <c r="AN7" s="45">
        <v>0</v>
      </c>
      <c r="AO7" s="34">
        <v>0</v>
      </c>
      <c r="AQ7" s="18"/>
      <c r="AR7" s="19"/>
      <c r="AS7" s="20"/>
    </row>
    <row r="8" spans="2:45" ht="15" x14ac:dyDescent="0.2">
      <c r="B8" s="8" t="s">
        <v>75</v>
      </c>
      <c r="C8" s="45">
        <v>621800</v>
      </c>
      <c r="D8" s="54">
        <v>18</v>
      </c>
      <c r="E8" s="45">
        <v>34544.44</v>
      </c>
      <c r="F8" s="45">
        <v>25100</v>
      </c>
      <c r="G8" s="45">
        <v>27546.13</v>
      </c>
      <c r="H8" s="45">
        <v>320.17</v>
      </c>
      <c r="I8" s="34">
        <v>0.66514799999999996</v>
      </c>
      <c r="J8" s="17"/>
      <c r="K8" s="45">
        <v>18569035</v>
      </c>
      <c r="L8" s="54">
        <v>214</v>
      </c>
      <c r="M8" s="45">
        <v>86771.19</v>
      </c>
      <c r="N8" s="45">
        <v>53048.12</v>
      </c>
      <c r="O8" s="45">
        <v>103027.67</v>
      </c>
      <c r="P8" s="45">
        <v>149.1</v>
      </c>
      <c r="Q8" s="34">
        <v>0.67912300000000003</v>
      </c>
      <c r="R8" s="17"/>
      <c r="S8" s="40">
        <v>29122961.25</v>
      </c>
      <c r="T8" s="54">
        <v>1073</v>
      </c>
      <c r="U8" s="40">
        <v>27141.62</v>
      </c>
      <c r="V8" s="40">
        <v>19321.810000000001</v>
      </c>
      <c r="W8" s="40">
        <v>29687.21</v>
      </c>
      <c r="X8" s="40">
        <v>167.17</v>
      </c>
      <c r="Y8" s="34">
        <v>0.41516500000000001</v>
      </c>
      <c r="Z8" s="17"/>
      <c r="AA8" s="45">
        <v>71932897.620000005</v>
      </c>
      <c r="AB8" s="54">
        <v>1844</v>
      </c>
      <c r="AC8" s="45">
        <v>39009.160000000003</v>
      </c>
      <c r="AD8" s="45">
        <v>27623.360000000001</v>
      </c>
      <c r="AE8" s="45">
        <v>36535.620000000003</v>
      </c>
      <c r="AF8" s="45">
        <v>186.3</v>
      </c>
      <c r="AG8" s="34">
        <v>0.45783400000000002</v>
      </c>
      <c r="AH8" s="17"/>
      <c r="AI8" s="45">
        <v>18118072.73</v>
      </c>
      <c r="AJ8" s="54">
        <v>837</v>
      </c>
      <c r="AK8" s="45">
        <v>21646.44</v>
      </c>
      <c r="AL8" s="45">
        <v>11860.9</v>
      </c>
      <c r="AM8" s="45">
        <v>28684.720000000001</v>
      </c>
      <c r="AN8" s="45">
        <v>289.77</v>
      </c>
      <c r="AO8" s="34">
        <v>0.45177899999999999</v>
      </c>
      <c r="AQ8" s="18"/>
      <c r="AR8" s="19"/>
      <c r="AS8" s="20"/>
    </row>
    <row r="9" spans="2:45" ht="15" x14ac:dyDescent="0.2">
      <c r="B9" s="8" t="s">
        <v>76</v>
      </c>
      <c r="C9" s="45">
        <v>15207935.15</v>
      </c>
      <c r="D9" s="54">
        <v>242</v>
      </c>
      <c r="E9" s="45">
        <v>62842.7</v>
      </c>
      <c r="F9" s="45">
        <v>43109.84</v>
      </c>
      <c r="G9" s="45">
        <v>59998.9</v>
      </c>
      <c r="H9" s="46"/>
      <c r="I9" s="35"/>
      <c r="J9" s="17"/>
      <c r="K9" s="45">
        <v>0</v>
      </c>
      <c r="L9" s="54">
        <v>0</v>
      </c>
      <c r="M9" s="45">
        <v>0</v>
      </c>
      <c r="N9" s="45">
        <v>0</v>
      </c>
      <c r="O9" s="45">
        <v>0</v>
      </c>
      <c r="P9" s="46"/>
      <c r="Q9" s="35"/>
      <c r="R9" s="17"/>
      <c r="S9" s="40">
        <v>70853350.390000001</v>
      </c>
      <c r="T9" s="54">
        <v>984</v>
      </c>
      <c r="U9" s="40">
        <v>72005.429999999993</v>
      </c>
      <c r="V9" s="40">
        <v>60120.959999999999</v>
      </c>
      <c r="W9" s="40">
        <v>54788.04</v>
      </c>
      <c r="X9" s="43"/>
      <c r="Y9" s="35"/>
      <c r="Z9" s="17"/>
      <c r="AA9" s="45">
        <v>2161449640.3000002</v>
      </c>
      <c r="AB9" s="54">
        <v>28405</v>
      </c>
      <c r="AC9" s="45">
        <v>76093.98</v>
      </c>
      <c r="AD9" s="45">
        <v>57272.18</v>
      </c>
      <c r="AE9" s="45">
        <v>66310.5</v>
      </c>
      <c r="AF9" s="46"/>
      <c r="AG9" s="35"/>
      <c r="AH9" s="17"/>
      <c r="AI9" s="45">
        <v>212903076</v>
      </c>
      <c r="AJ9" s="54">
        <v>2771</v>
      </c>
      <c r="AK9" s="45">
        <v>76832.570000000007</v>
      </c>
      <c r="AL9" s="45">
        <v>50000</v>
      </c>
      <c r="AM9" s="45">
        <v>109110.96</v>
      </c>
      <c r="AN9" s="46"/>
      <c r="AO9" s="35"/>
      <c r="AQ9" s="18"/>
      <c r="AR9" s="19"/>
      <c r="AS9" s="20"/>
    </row>
    <row r="10" spans="2:45" ht="15" x14ac:dyDescent="0.2">
      <c r="B10" s="8" t="s">
        <v>77</v>
      </c>
      <c r="C10" s="45">
        <v>0</v>
      </c>
      <c r="D10" s="54">
        <v>0</v>
      </c>
      <c r="E10" s="45">
        <v>0</v>
      </c>
      <c r="F10" s="45">
        <v>0</v>
      </c>
      <c r="G10" s="45">
        <v>0</v>
      </c>
      <c r="H10" s="46"/>
      <c r="I10" s="35"/>
      <c r="J10" s="17"/>
      <c r="K10" s="45">
        <v>0</v>
      </c>
      <c r="L10" s="54">
        <v>0</v>
      </c>
      <c r="M10" s="45">
        <v>0</v>
      </c>
      <c r="N10" s="45">
        <v>0</v>
      </c>
      <c r="O10" s="45">
        <v>0</v>
      </c>
      <c r="P10" s="46"/>
      <c r="Q10" s="35"/>
      <c r="R10" s="17"/>
      <c r="S10" s="40">
        <v>63737481.240000002</v>
      </c>
      <c r="T10" s="54">
        <v>732</v>
      </c>
      <c r="U10" s="40">
        <v>87073.06</v>
      </c>
      <c r="V10" s="40">
        <v>63114.17</v>
      </c>
      <c r="W10" s="40">
        <v>79129.25</v>
      </c>
      <c r="X10" s="43"/>
      <c r="Y10" s="35"/>
      <c r="Z10" s="17"/>
      <c r="AA10" s="45">
        <v>0</v>
      </c>
      <c r="AB10" s="54">
        <v>0</v>
      </c>
      <c r="AC10" s="45">
        <v>0</v>
      </c>
      <c r="AD10" s="45">
        <v>0</v>
      </c>
      <c r="AE10" s="45">
        <v>0</v>
      </c>
      <c r="AF10" s="46"/>
      <c r="AG10" s="35"/>
      <c r="AH10" s="17"/>
      <c r="AI10" s="45">
        <v>475533333.97000003</v>
      </c>
      <c r="AJ10" s="54">
        <v>5359</v>
      </c>
      <c r="AK10" s="45">
        <v>88735.46</v>
      </c>
      <c r="AL10" s="45">
        <v>69912.03</v>
      </c>
      <c r="AM10" s="45">
        <v>76187.06</v>
      </c>
      <c r="AN10" s="46"/>
      <c r="AO10" s="35"/>
      <c r="AQ10" s="18"/>
      <c r="AR10" s="19"/>
      <c r="AS10" s="20"/>
    </row>
    <row r="11" spans="2:45" ht="15" x14ac:dyDescent="0.2">
      <c r="B11" s="8" t="s">
        <v>78</v>
      </c>
      <c r="C11" s="45">
        <v>0</v>
      </c>
      <c r="D11" s="54">
        <v>0</v>
      </c>
      <c r="E11" s="45">
        <v>0</v>
      </c>
      <c r="F11" s="45">
        <v>0</v>
      </c>
      <c r="G11" s="45">
        <v>0</v>
      </c>
      <c r="H11" s="46"/>
      <c r="I11" s="35"/>
      <c r="J11" s="17"/>
      <c r="K11" s="45">
        <v>0</v>
      </c>
      <c r="L11" s="54">
        <v>0</v>
      </c>
      <c r="M11" s="45">
        <v>0</v>
      </c>
      <c r="N11" s="45">
        <v>0</v>
      </c>
      <c r="O11" s="45">
        <v>0</v>
      </c>
      <c r="P11" s="46"/>
      <c r="Q11" s="35"/>
      <c r="R11" s="17"/>
      <c r="S11" s="40">
        <v>5464919.46</v>
      </c>
      <c r="T11" s="54">
        <v>70</v>
      </c>
      <c r="U11" s="40">
        <v>78070.27</v>
      </c>
      <c r="V11" s="40">
        <v>53237.61</v>
      </c>
      <c r="W11" s="40">
        <v>76782.42</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Q11" s="18"/>
      <c r="AR11" s="19"/>
      <c r="AS11" s="20"/>
    </row>
    <row r="12" spans="2:45" ht="15" x14ac:dyDescent="0.2">
      <c r="B12" s="8" t="s">
        <v>79</v>
      </c>
      <c r="C12" s="45">
        <v>0</v>
      </c>
      <c r="D12" s="54">
        <v>0</v>
      </c>
      <c r="E12" s="45">
        <v>0</v>
      </c>
      <c r="F12" s="45">
        <v>0</v>
      </c>
      <c r="G12" s="45">
        <v>0</v>
      </c>
      <c r="H12" s="46"/>
      <c r="I12" s="35"/>
      <c r="J12" s="17"/>
      <c r="K12" s="45">
        <v>0</v>
      </c>
      <c r="L12" s="54">
        <v>0</v>
      </c>
      <c r="M12" s="45">
        <v>0</v>
      </c>
      <c r="N12" s="45">
        <v>0</v>
      </c>
      <c r="O12" s="45">
        <v>0</v>
      </c>
      <c r="P12" s="46"/>
      <c r="Q12" s="35"/>
      <c r="R12" s="17"/>
      <c r="S12" s="40">
        <v>111058.35</v>
      </c>
      <c r="T12" s="54">
        <v>25</v>
      </c>
      <c r="U12" s="40">
        <v>4442.33</v>
      </c>
      <c r="V12" s="40">
        <v>3000</v>
      </c>
      <c r="W12" s="40">
        <v>6082.45</v>
      </c>
      <c r="X12" s="43"/>
      <c r="Y12" s="35"/>
      <c r="Z12" s="17"/>
      <c r="AA12" s="45">
        <v>0</v>
      </c>
      <c r="AB12" s="54">
        <v>0</v>
      </c>
      <c r="AC12" s="45">
        <v>0</v>
      </c>
      <c r="AD12" s="45">
        <v>0</v>
      </c>
      <c r="AE12" s="45">
        <v>0</v>
      </c>
      <c r="AF12" s="46"/>
      <c r="AG12" s="35"/>
      <c r="AH12" s="17"/>
      <c r="AI12" s="45">
        <v>2690035</v>
      </c>
      <c r="AJ12" s="54">
        <v>855</v>
      </c>
      <c r="AK12" s="45">
        <v>3146.23</v>
      </c>
      <c r="AL12" s="45">
        <v>3000</v>
      </c>
      <c r="AM12" s="45">
        <v>525.82000000000005</v>
      </c>
      <c r="AN12" s="46"/>
      <c r="AO12" s="35"/>
      <c r="AQ12" s="18"/>
      <c r="AR12" s="19"/>
      <c r="AS12" s="20"/>
    </row>
    <row r="13" spans="2:45" ht="15" x14ac:dyDescent="0.2">
      <c r="B13" s="8" t="s">
        <v>80</v>
      </c>
      <c r="C13" s="45">
        <v>0</v>
      </c>
      <c r="D13" s="54">
        <v>0</v>
      </c>
      <c r="E13" s="45">
        <v>0</v>
      </c>
      <c r="F13" s="45">
        <v>0</v>
      </c>
      <c r="G13" s="45">
        <v>0</v>
      </c>
      <c r="H13" s="46"/>
      <c r="I13" s="35"/>
      <c r="J13" s="17"/>
      <c r="K13" s="45">
        <v>0</v>
      </c>
      <c r="L13" s="54">
        <v>0</v>
      </c>
      <c r="M13" s="45">
        <v>0</v>
      </c>
      <c r="N13" s="45">
        <v>0</v>
      </c>
      <c r="O13" s="45">
        <v>0</v>
      </c>
      <c r="P13" s="46"/>
      <c r="Q13" s="35"/>
      <c r="R13" s="17"/>
      <c r="S13" s="40">
        <v>177300.88</v>
      </c>
      <c r="T13" s="54">
        <v>29</v>
      </c>
      <c r="U13" s="40">
        <v>6113.82</v>
      </c>
      <c r="V13" s="40">
        <v>6294.63</v>
      </c>
      <c r="W13" s="40">
        <v>3132.66</v>
      </c>
      <c r="X13" s="43"/>
      <c r="Y13" s="35"/>
      <c r="Z13" s="17"/>
      <c r="AA13" s="45">
        <v>0</v>
      </c>
      <c r="AB13" s="54">
        <v>0</v>
      </c>
      <c r="AC13" s="45">
        <v>0</v>
      </c>
      <c r="AD13" s="45">
        <v>0</v>
      </c>
      <c r="AE13" s="45">
        <v>0</v>
      </c>
      <c r="AF13" s="46"/>
      <c r="AG13" s="35"/>
      <c r="AH13" s="17"/>
      <c r="AI13" s="45">
        <v>955955.66</v>
      </c>
      <c r="AJ13" s="54">
        <v>151</v>
      </c>
      <c r="AK13" s="45">
        <v>6330.83</v>
      </c>
      <c r="AL13" s="45">
        <v>5310</v>
      </c>
      <c r="AM13" s="45">
        <v>8906.59</v>
      </c>
      <c r="AN13" s="46"/>
      <c r="AO13" s="35"/>
      <c r="AQ13" s="18"/>
      <c r="AR13" s="19"/>
      <c r="AS13" s="20"/>
    </row>
    <row r="14" spans="2:45" ht="15" x14ac:dyDescent="0.2">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Q14" s="18"/>
      <c r="AR14" s="19"/>
      <c r="AS14" s="20"/>
    </row>
    <row r="15" spans="2:45" ht="15" x14ac:dyDescent="0.2">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183820753.83000001</v>
      </c>
      <c r="AJ15" s="54">
        <v>3982</v>
      </c>
      <c r="AK15" s="45">
        <v>46162.92</v>
      </c>
      <c r="AL15" s="45">
        <v>30977.52</v>
      </c>
      <c r="AM15" s="45">
        <v>53140.959999999999</v>
      </c>
      <c r="AN15" s="46"/>
      <c r="AO15" s="35"/>
      <c r="AQ15" s="18"/>
      <c r="AR15" s="19"/>
      <c r="AS15" s="20"/>
    </row>
    <row r="16" spans="2:45" ht="15" x14ac:dyDescent="0.2">
      <c r="B16" s="8" t="s">
        <v>83</v>
      </c>
      <c r="C16" s="45">
        <v>0</v>
      </c>
      <c r="D16" s="54">
        <v>0</v>
      </c>
      <c r="E16" s="45">
        <v>0</v>
      </c>
      <c r="F16" s="45">
        <v>0</v>
      </c>
      <c r="G16" s="45">
        <v>0</v>
      </c>
      <c r="H16" s="46"/>
      <c r="I16" s="35"/>
      <c r="J16" s="17"/>
      <c r="K16" s="45">
        <v>0</v>
      </c>
      <c r="L16" s="54">
        <v>0</v>
      </c>
      <c r="M16" s="45">
        <v>0</v>
      </c>
      <c r="N16" s="45">
        <v>0</v>
      </c>
      <c r="O16" s="45">
        <v>0</v>
      </c>
      <c r="P16" s="46"/>
      <c r="Q16" s="35"/>
      <c r="R16" s="17"/>
      <c r="S16" s="40">
        <v>229348311.09</v>
      </c>
      <c r="T16" s="54">
        <v>3189</v>
      </c>
      <c r="U16" s="40">
        <v>71918.559999999998</v>
      </c>
      <c r="V16" s="40">
        <v>65882.539999999994</v>
      </c>
      <c r="W16" s="40">
        <v>41004.89</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Q16" s="18"/>
      <c r="AR16" s="19"/>
      <c r="AS16" s="20"/>
    </row>
    <row r="17" spans="2:45" ht="15" x14ac:dyDescent="0.2">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Q17" s="18"/>
      <c r="AR17" s="19"/>
      <c r="AS17" s="20"/>
    </row>
    <row r="18" spans="2:45" ht="15" x14ac:dyDescent="0.2">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Q18" s="18"/>
      <c r="AR18" s="19"/>
      <c r="AS18" s="20"/>
    </row>
    <row r="19" spans="2:45" ht="15" x14ac:dyDescent="0.2">
      <c r="B19" s="8" t="s">
        <v>86</v>
      </c>
      <c r="C19" s="47">
        <f>C50*D50*E50*7.85</f>
        <v>4998893.7444519605</v>
      </c>
      <c r="D19" s="55">
        <f>D50</f>
        <v>80</v>
      </c>
      <c r="E19" s="47">
        <f>C19/D19</f>
        <v>62486.171805649508</v>
      </c>
      <c r="F19" s="46"/>
      <c r="G19" s="46"/>
      <c r="H19" s="46"/>
      <c r="I19" s="35"/>
      <c r="J19" s="21"/>
      <c r="K19" s="47">
        <f>K50*L50*M50*7.85</f>
        <v>489964511.35824376</v>
      </c>
      <c r="L19" s="55">
        <f>L50</f>
        <v>12733</v>
      </c>
      <c r="M19" s="47">
        <f>K19/L19</f>
        <v>38479.895653674997</v>
      </c>
      <c r="N19" s="46"/>
      <c r="O19" s="46"/>
      <c r="P19" s="46"/>
      <c r="Q19" s="35"/>
      <c r="R19" s="21"/>
      <c r="S19" s="58">
        <f>S50*T50*U50*7.85</f>
        <v>0</v>
      </c>
      <c r="T19" s="55">
        <f>T50</f>
        <v>0</v>
      </c>
      <c r="U19" s="58">
        <v>0</v>
      </c>
      <c r="V19" s="43"/>
      <c r="W19" s="43"/>
      <c r="X19" s="43"/>
      <c r="Y19" s="35"/>
      <c r="Z19" s="21"/>
      <c r="AA19" s="47">
        <f>AA50*AB50*AC50*7.85</f>
        <v>13347144.02581623</v>
      </c>
      <c r="AB19" s="55">
        <f>AB50</f>
        <v>346</v>
      </c>
      <c r="AC19" s="47">
        <f t="shared" ref="AC19" si="0">AA19/AB19</f>
        <v>38575.560768255003</v>
      </c>
      <c r="AD19" s="46"/>
      <c r="AE19" s="46"/>
      <c r="AF19" s="46"/>
      <c r="AG19" s="35"/>
      <c r="AH19" s="21"/>
      <c r="AI19" s="47">
        <f>AI50*AJ50*AK50*7.85</f>
        <v>219625349.62577313</v>
      </c>
      <c r="AJ19" s="55">
        <f>AJ50</f>
        <v>3838</v>
      </c>
      <c r="AK19" s="47">
        <f t="shared" ref="AK19" si="1">AI19/AJ19</f>
        <v>57223.90558253599</v>
      </c>
      <c r="AL19" s="46"/>
      <c r="AM19" s="46"/>
      <c r="AN19" s="46"/>
      <c r="AO19" s="35"/>
      <c r="AQ19" s="18"/>
      <c r="AR19" s="19"/>
      <c r="AS19" s="20"/>
    </row>
    <row r="20" spans="2:45" x14ac:dyDescent="0.2">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row>
    <row r="21" spans="2:45" x14ac:dyDescent="0.2">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row>
    <row r="22" spans="2:45" ht="15" x14ac:dyDescent="0.2">
      <c r="B22" s="22" t="s">
        <v>87</v>
      </c>
      <c r="C22" s="45">
        <v>7338942.3600000003</v>
      </c>
      <c r="D22" s="54">
        <v>40</v>
      </c>
      <c r="E22" s="45">
        <v>183473.55</v>
      </c>
      <c r="F22" s="45">
        <v>156492.62</v>
      </c>
      <c r="G22" s="45">
        <v>107905.78</v>
      </c>
      <c r="H22" s="45">
        <v>944.41</v>
      </c>
      <c r="I22" s="34">
        <v>0.556921</v>
      </c>
      <c r="J22" s="17"/>
      <c r="K22" s="45">
        <v>424329659.63999999</v>
      </c>
      <c r="L22" s="54">
        <v>2615</v>
      </c>
      <c r="M22" s="45">
        <v>162267.54999999999</v>
      </c>
      <c r="N22" s="45">
        <v>135456.98000000001</v>
      </c>
      <c r="O22" s="45">
        <v>160425.25</v>
      </c>
      <c r="P22" s="45">
        <v>921.6</v>
      </c>
      <c r="Q22" s="34">
        <v>0.47278399999999998</v>
      </c>
      <c r="R22" s="17"/>
      <c r="S22" s="40">
        <v>33960563.039999999</v>
      </c>
      <c r="T22" s="54">
        <v>525</v>
      </c>
      <c r="U22" s="40">
        <v>64686.78</v>
      </c>
      <c r="V22" s="40">
        <v>44772.67</v>
      </c>
      <c r="W22" s="40">
        <v>63340.7</v>
      </c>
      <c r="X22" s="40">
        <v>0</v>
      </c>
      <c r="Y22" s="34">
        <v>0</v>
      </c>
      <c r="Z22" s="17"/>
      <c r="AA22" s="45">
        <v>699120945.88</v>
      </c>
      <c r="AB22" s="54">
        <v>6616</v>
      </c>
      <c r="AC22" s="45">
        <v>105671.24</v>
      </c>
      <c r="AD22" s="45">
        <v>73838.33</v>
      </c>
      <c r="AE22" s="45">
        <v>105675.07</v>
      </c>
      <c r="AF22" s="45">
        <v>583.51</v>
      </c>
      <c r="AG22" s="34">
        <v>0.38492900000000002</v>
      </c>
      <c r="AH22" s="17"/>
      <c r="AI22" s="45">
        <v>511510246.35000002</v>
      </c>
      <c r="AJ22" s="54">
        <v>5824</v>
      </c>
      <c r="AK22" s="45">
        <v>87827.99</v>
      </c>
      <c r="AL22" s="45">
        <v>73244.45</v>
      </c>
      <c r="AM22" s="45">
        <v>62646.59</v>
      </c>
      <c r="AN22" s="45">
        <v>890.16</v>
      </c>
      <c r="AO22" s="34">
        <v>0.41451700000000002</v>
      </c>
      <c r="AQ22" s="18"/>
      <c r="AR22" s="19"/>
      <c r="AS22" s="20"/>
    </row>
    <row r="23" spans="2:45" ht="15" x14ac:dyDescent="0.2">
      <c r="B23" s="22" t="s">
        <v>105</v>
      </c>
      <c r="C23" s="45">
        <v>4619788.8</v>
      </c>
      <c r="D23" s="54">
        <v>30</v>
      </c>
      <c r="E23" s="45">
        <v>153992.95999999999</v>
      </c>
      <c r="F23" s="45">
        <v>145707.1</v>
      </c>
      <c r="G23" s="45">
        <v>93262.77</v>
      </c>
      <c r="H23" s="45">
        <v>868.48</v>
      </c>
      <c r="I23" s="34">
        <v>0.51261000000000001</v>
      </c>
      <c r="J23" s="17"/>
      <c r="K23" s="45">
        <v>1126795375.0999999</v>
      </c>
      <c r="L23" s="54">
        <v>6470</v>
      </c>
      <c r="M23" s="45">
        <v>174156.93</v>
      </c>
      <c r="N23" s="45">
        <v>138103.32</v>
      </c>
      <c r="O23" s="45">
        <v>155843.22</v>
      </c>
      <c r="P23" s="45">
        <v>897.24</v>
      </c>
      <c r="Q23" s="34">
        <v>0.47226699999999999</v>
      </c>
      <c r="R23" s="17"/>
      <c r="S23" s="40">
        <v>34877289.939999998</v>
      </c>
      <c r="T23" s="54">
        <v>542</v>
      </c>
      <c r="U23" s="40">
        <v>64349.24</v>
      </c>
      <c r="V23" s="40">
        <v>45136.33</v>
      </c>
      <c r="W23" s="40">
        <v>62460.84</v>
      </c>
      <c r="X23" s="40">
        <v>0</v>
      </c>
      <c r="Y23" s="34">
        <v>0</v>
      </c>
      <c r="Z23" s="17"/>
      <c r="AA23" s="45">
        <v>635042178.37</v>
      </c>
      <c r="AB23" s="54">
        <v>6033</v>
      </c>
      <c r="AC23" s="45">
        <v>105261.42</v>
      </c>
      <c r="AD23" s="45">
        <v>74992.84</v>
      </c>
      <c r="AE23" s="45">
        <v>104407.62</v>
      </c>
      <c r="AF23" s="45">
        <v>596.91999999999996</v>
      </c>
      <c r="AG23" s="34">
        <v>0.395758</v>
      </c>
      <c r="AH23" s="17"/>
      <c r="AI23" s="45">
        <v>164774172.56999999</v>
      </c>
      <c r="AJ23" s="54">
        <v>1622</v>
      </c>
      <c r="AK23" s="45">
        <v>101587.03</v>
      </c>
      <c r="AL23" s="45">
        <v>87095.06</v>
      </c>
      <c r="AM23" s="45">
        <v>64633.13</v>
      </c>
      <c r="AN23" s="45">
        <v>948.45</v>
      </c>
      <c r="AO23" s="34">
        <v>0.42360900000000001</v>
      </c>
      <c r="AQ23" s="18"/>
      <c r="AR23" s="19"/>
      <c r="AS23" s="20"/>
    </row>
    <row r="24" spans="2:45" x14ac:dyDescent="0.2">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row>
    <row r="25" spans="2:45" x14ac:dyDescent="0.2">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row>
    <row r="26" spans="2:45" x14ac:dyDescent="0.2">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row>
    <row r="27" spans="2:45" x14ac:dyDescent="0.2">
      <c r="C27" s="25"/>
      <c r="D27" s="57"/>
      <c r="E27" s="25"/>
      <c r="F27" s="25"/>
      <c r="G27" s="25"/>
      <c r="H27" s="25"/>
      <c r="I27" s="37"/>
      <c r="K27" s="25"/>
      <c r="L27" s="57"/>
      <c r="M27" s="25"/>
      <c r="N27" s="25"/>
      <c r="O27" s="25"/>
      <c r="P27" s="25"/>
      <c r="Q27" s="37"/>
      <c r="S27" s="49"/>
      <c r="T27" s="57"/>
      <c r="U27" s="49"/>
      <c r="V27" s="49"/>
      <c r="W27" s="49"/>
      <c r="X27" s="25"/>
      <c r="Y27" s="37"/>
      <c r="AA27" s="25"/>
      <c r="AB27" s="57"/>
      <c r="AC27" s="25"/>
      <c r="AD27" s="25"/>
      <c r="AE27" s="25"/>
      <c r="AF27" s="25"/>
      <c r="AG27" s="37"/>
      <c r="AI27" s="25"/>
      <c r="AJ27" s="57"/>
      <c r="AK27" s="25"/>
      <c r="AL27" s="25"/>
      <c r="AM27" s="25"/>
      <c r="AN27" s="25"/>
      <c r="AO27" s="37"/>
    </row>
    <row r="28" spans="2:45" x14ac:dyDescent="0.2">
      <c r="B28" s="10" t="s">
        <v>56</v>
      </c>
      <c r="I28" s="37"/>
      <c r="K28" s="25"/>
      <c r="L28" s="57"/>
      <c r="M28" s="25"/>
      <c r="N28" s="25"/>
      <c r="O28" s="25"/>
      <c r="P28" s="25"/>
      <c r="Q28" s="37"/>
      <c r="S28" s="25"/>
      <c r="T28" s="25"/>
      <c r="U28" s="25"/>
      <c r="V28" s="25"/>
      <c r="W28" s="25"/>
      <c r="X28" s="25"/>
      <c r="Y28" s="37"/>
      <c r="AA28" s="25"/>
      <c r="AB28" s="57"/>
      <c r="AC28" s="25"/>
      <c r="AD28" s="25"/>
      <c r="AE28" s="25"/>
      <c r="AF28" s="25"/>
      <c r="AG28" s="37"/>
      <c r="AI28" s="25"/>
      <c r="AJ28" s="57"/>
      <c r="AK28" s="25"/>
      <c r="AL28" s="25"/>
      <c r="AM28" s="25"/>
      <c r="AN28" s="25"/>
      <c r="AO28" s="37"/>
    </row>
    <row r="29" spans="2:45" ht="15" x14ac:dyDescent="0.2">
      <c r="B29" s="8" t="s">
        <v>88</v>
      </c>
      <c r="I29" s="37"/>
      <c r="K29" s="25"/>
      <c r="L29" s="25"/>
      <c r="M29" s="25"/>
      <c r="N29" s="25"/>
      <c r="O29" s="25"/>
      <c r="P29" s="25"/>
      <c r="Q29" s="37"/>
      <c r="S29" s="25"/>
      <c r="T29" s="25"/>
      <c r="U29" s="25"/>
      <c r="V29" s="25"/>
      <c r="W29" s="25"/>
      <c r="X29" s="25"/>
      <c r="Y29" s="37"/>
      <c r="AA29" s="25"/>
      <c r="AB29" s="25"/>
      <c r="AC29" s="25"/>
      <c r="AD29" s="25"/>
      <c r="AE29" s="25"/>
      <c r="AF29" s="25"/>
      <c r="AG29" s="37"/>
      <c r="AI29" s="25"/>
      <c r="AJ29" s="57"/>
      <c r="AK29" s="25"/>
      <c r="AL29" s="25"/>
      <c r="AM29" s="25"/>
      <c r="AN29" s="25"/>
      <c r="AO29" s="37"/>
    </row>
    <row r="30" spans="2:45" ht="15" x14ac:dyDescent="0.2">
      <c r="B30" s="26" t="s">
        <v>89</v>
      </c>
      <c r="S30" s="25"/>
      <c r="T30" s="25"/>
      <c r="U30" s="25"/>
      <c r="V30" s="25"/>
      <c r="W30" s="25"/>
      <c r="X30" s="25"/>
      <c r="Y30" s="37"/>
      <c r="AA30" s="25"/>
      <c r="AB30" s="25"/>
      <c r="AC30" s="25"/>
      <c r="AD30" s="25"/>
      <c r="AE30" s="25"/>
      <c r="AF30" s="25"/>
      <c r="AI30" s="25"/>
      <c r="AJ30" s="57"/>
      <c r="AK30" s="25"/>
      <c r="AL30" s="25"/>
      <c r="AM30" s="25"/>
      <c r="AN30" s="25"/>
    </row>
    <row r="31" spans="2:45" ht="15" x14ac:dyDescent="0.2">
      <c r="B31" s="26" t="s">
        <v>90</v>
      </c>
      <c r="S31" s="25"/>
      <c r="T31" s="25"/>
      <c r="U31" s="25"/>
      <c r="V31" s="25"/>
      <c r="W31" s="25"/>
      <c r="X31" s="25"/>
      <c r="AA31" s="25"/>
      <c r="AB31" s="25"/>
      <c r="AC31" s="25"/>
      <c r="AD31" s="25"/>
      <c r="AE31" s="25"/>
      <c r="AF31" s="25"/>
      <c r="AI31" s="25"/>
      <c r="AJ31" s="57"/>
      <c r="AK31" s="25"/>
      <c r="AL31" s="25"/>
      <c r="AM31" s="25"/>
      <c r="AN31" s="25"/>
    </row>
    <row r="32" spans="2:45" ht="15" x14ac:dyDescent="0.2">
      <c r="B32" s="26" t="s">
        <v>91</v>
      </c>
      <c r="S32" s="25"/>
      <c r="T32" s="25"/>
      <c r="U32" s="25"/>
      <c r="V32" s="25"/>
      <c r="W32" s="25"/>
      <c r="X32" s="25"/>
      <c r="AA32" s="25"/>
      <c r="AB32" s="25"/>
      <c r="AC32" s="25"/>
      <c r="AD32" s="25"/>
      <c r="AE32" s="25"/>
      <c r="AF32" s="25"/>
      <c r="AI32" s="25"/>
      <c r="AJ32" s="25"/>
      <c r="AK32" s="25"/>
      <c r="AL32" s="25"/>
      <c r="AM32" s="25"/>
      <c r="AN32" s="25"/>
    </row>
    <row r="33" spans="2:45" ht="15" x14ac:dyDescent="0.2">
      <c r="B33" s="26" t="s">
        <v>92</v>
      </c>
      <c r="S33" s="25"/>
      <c r="T33" s="25"/>
      <c r="U33" s="25"/>
      <c r="V33" s="25"/>
      <c r="W33" s="25"/>
      <c r="X33" s="25"/>
      <c r="AA33" s="25"/>
      <c r="AB33" s="25"/>
      <c r="AC33" s="25"/>
      <c r="AD33" s="25"/>
      <c r="AE33" s="25"/>
      <c r="AF33" s="25"/>
      <c r="AI33" s="25"/>
      <c r="AJ33" s="25"/>
      <c r="AK33" s="25"/>
      <c r="AL33" s="25"/>
      <c r="AM33" s="25"/>
      <c r="AN33" s="25"/>
    </row>
    <row r="34" spans="2:45" ht="15" x14ac:dyDescent="0.2">
      <c r="B34" s="26" t="s">
        <v>93</v>
      </c>
      <c r="AA34" s="25"/>
      <c r="AB34" s="25"/>
      <c r="AC34" s="25"/>
      <c r="AD34" s="25"/>
      <c r="AE34" s="25"/>
      <c r="AF34" s="25"/>
      <c r="AI34" s="25"/>
      <c r="AJ34" s="25"/>
      <c r="AK34" s="25"/>
      <c r="AL34" s="25"/>
      <c r="AM34" s="25"/>
      <c r="AN34" s="25"/>
    </row>
    <row r="35" spans="2:45" ht="15" x14ac:dyDescent="0.2">
      <c r="B35" s="26" t="s">
        <v>94</v>
      </c>
      <c r="AA35" s="25"/>
      <c r="AB35" s="25"/>
      <c r="AC35" s="25"/>
      <c r="AD35" s="25"/>
      <c r="AE35" s="25"/>
      <c r="AF35" s="25"/>
      <c r="AI35" s="25"/>
      <c r="AJ35" s="25"/>
      <c r="AK35" s="25"/>
      <c r="AL35" s="25"/>
      <c r="AM35" s="25"/>
      <c r="AN35" s="25"/>
    </row>
    <row r="36" spans="2:45" ht="15" x14ac:dyDescent="0.2">
      <c r="B36" s="26" t="s">
        <v>95</v>
      </c>
      <c r="AA36" s="25"/>
      <c r="AB36" s="25"/>
      <c r="AC36" s="25"/>
      <c r="AD36" s="25"/>
      <c r="AE36" s="25"/>
      <c r="AF36" s="25"/>
      <c r="AI36" s="25"/>
      <c r="AJ36" s="25"/>
      <c r="AK36" s="25"/>
      <c r="AL36" s="25"/>
      <c r="AM36" s="25"/>
      <c r="AN36" s="25"/>
    </row>
    <row r="37" spans="2:45" ht="15" x14ac:dyDescent="0.2">
      <c r="B37" s="26" t="s">
        <v>96</v>
      </c>
      <c r="AA37" s="25"/>
      <c r="AB37" s="25"/>
      <c r="AC37" s="25"/>
      <c r="AD37" s="25"/>
      <c r="AE37" s="25"/>
      <c r="AF37" s="25"/>
      <c r="AI37" s="25"/>
      <c r="AJ37" s="25"/>
      <c r="AK37" s="25"/>
      <c r="AL37" s="25"/>
      <c r="AM37" s="25"/>
      <c r="AN37" s="25"/>
    </row>
    <row r="38" spans="2:45" ht="15" x14ac:dyDescent="0.2">
      <c r="B38" s="26" t="s">
        <v>97</v>
      </c>
      <c r="AA38" s="25"/>
      <c r="AB38" s="25"/>
      <c r="AC38" s="25"/>
      <c r="AD38" s="25"/>
      <c r="AE38" s="25"/>
      <c r="AF38" s="25"/>
    </row>
    <row r="39" spans="2:45" ht="15" x14ac:dyDescent="0.2">
      <c r="B39" s="26" t="s">
        <v>98</v>
      </c>
    </row>
    <row r="40" spans="2:45" ht="15" x14ac:dyDescent="0.2">
      <c r="B40" s="26" t="s">
        <v>99</v>
      </c>
    </row>
    <row r="41" spans="2:45" ht="15" x14ac:dyDescent="0.2">
      <c r="B41" s="26" t="s">
        <v>100</v>
      </c>
    </row>
    <row r="42" spans="2:45" ht="15" x14ac:dyDescent="0.2">
      <c r="B42" s="26" t="s">
        <v>107</v>
      </c>
    </row>
    <row r="43" spans="2:45" x14ac:dyDescent="0.2">
      <c r="B43" s="27" t="s">
        <v>109</v>
      </c>
    </row>
    <row r="44" spans="2:45" x14ac:dyDescent="0.2">
      <c r="B44" s="27" t="s">
        <v>104</v>
      </c>
    </row>
    <row r="45" spans="2:45" x14ac:dyDescent="0.2">
      <c r="B45" s="27"/>
    </row>
    <row r="46" spans="2:45" x14ac:dyDescent="0.2">
      <c r="B46" s="27"/>
    </row>
    <row r="47" spans="2:45" x14ac:dyDescent="0.2">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Q47" s="59"/>
      <c r="AR47" s="59"/>
      <c r="AS47" s="59"/>
    </row>
    <row r="48" spans="2:45" ht="26.25" thickBot="1" x14ac:dyDescent="0.25">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Q48" s="15"/>
      <c r="AR48" s="15"/>
      <c r="AS48" s="15"/>
    </row>
    <row r="49" spans="2:45" x14ac:dyDescent="0.2">
      <c r="B49" s="8" t="s">
        <v>67</v>
      </c>
      <c r="C49" s="45">
        <v>194128.63</v>
      </c>
      <c r="D49" s="54">
        <v>19</v>
      </c>
      <c r="E49" s="28"/>
      <c r="F49" s="28"/>
      <c r="G49" s="28"/>
      <c r="H49" s="28"/>
      <c r="I49" s="28"/>
      <c r="K49" s="45">
        <v>373853.31</v>
      </c>
      <c r="L49" s="54">
        <v>6382</v>
      </c>
      <c r="M49" s="52"/>
      <c r="N49" s="28"/>
      <c r="O49" s="28"/>
      <c r="P49" s="28"/>
      <c r="Q49" s="28"/>
      <c r="S49" s="40">
        <v>0</v>
      </c>
      <c r="T49" s="54">
        <v>0</v>
      </c>
      <c r="U49" s="29"/>
      <c r="V49" s="29"/>
      <c r="W49" s="29"/>
      <c r="X49" s="29"/>
      <c r="Y49" s="29"/>
      <c r="AA49" s="45">
        <v>0</v>
      </c>
      <c r="AB49" s="54">
        <v>0</v>
      </c>
      <c r="AC49" s="51"/>
      <c r="AD49" s="28"/>
      <c r="AE49" s="28"/>
      <c r="AF49" s="29"/>
      <c r="AG49" s="29"/>
      <c r="AI49" s="45">
        <v>364846.04</v>
      </c>
      <c r="AJ49" s="54">
        <v>15</v>
      </c>
      <c r="AK49" s="28"/>
      <c r="AL49" s="28"/>
      <c r="AM49" s="28"/>
      <c r="AN49" s="29"/>
      <c r="AO49" s="29"/>
      <c r="AQ49" s="30"/>
      <c r="AR49" s="20"/>
      <c r="AS49" s="31"/>
    </row>
    <row r="50" spans="2:45" x14ac:dyDescent="0.2">
      <c r="B50" s="8" t="s">
        <v>63</v>
      </c>
      <c r="C50" s="45">
        <v>312635.87</v>
      </c>
      <c r="D50" s="54">
        <v>80</v>
      </c>
      <c r="E50" s="32">
        <v>2.5461000000000001E-2</v>
      </c>
      <c r="F50" s="32">
        <v>2.4750000000000001E-2</v>
      </c>
      <c r="G50" s="32">
        <v>1.3561E-2</v>
      </c>
      <c r="H50" s="50">
        <v>178.69</v>
      </c>
      <c r="I50" s="32">
        <v>0.144728</v>
      </c>
      <c r="K50" s="45">
        <v>261086.42</v>
      </c>
      <c r="L50" s="54">
        <v>12733</v>
      </c>
      <c r="M50" s="32">
        <v>1.8775E-2</v>
      </c>
      <c r="N50" s="32">
        <v>1.8749999999999999E-2</v>
      </c>
      <c r="O50" s="32">
        <v>7.26E-3</v>
      </c>
      <c r="P50" s="50">
        <v>162.86000000000001</v>
      </c>
      <c r="Q50" s="32">
        <v>0.103326</v>
      </c>
      <c r="S50" s="40">
        <v>0</v>
      </c>
      <c r="T50" s="54">
        <v>0</v>
      </c>
      <c r="U50" s="32">
        <v>0</v>
      </c>
      <c r="V50" s="32">
        <v>0</v>
      </c>
      <c r="W50" s="32">
        <v>0</v>
      </c>
      <c r="X50" s="39">
        <v>0</v>
      </c>
      <c r="Y50" s="32">
        <v>0</v>
      </c>
      <c r="AA50" s="45">
        <v>314099.34000000003</v>
      </c>
      <c r="AB50" s="54">
        <v>346</v>
      </c>
      <c r="AC50" s="38">
        <v>1.5644999999999999E-2</v>
      </c>
      <c r="AD50" s="32">
        <v>1.4999999999999999E-2</v>
      </c>
      <c r="AE50" s="32">
        <v>7.2960000000000004E-3</v>
      </c>
      <c r="AF50" s="50">
        <v>183.34</v>
      </c>
      <c r="AG50" s="32">
        <v>0.101392</v>
      </c>
      <c r="AI50" s="45">
        <v>313480.24</v>
      </c>
      <c r="AJ50" s="54">
        <v>3838</v>
      </c>
      <c r="AK50" s="32">
        <v>2.3254E-2</v>
      </c>
      <c r="AL50" s="32">
        <v>2.3900000000000001E-2</v>
      </c>
      <c r="AM50" s="32">
        <v>1.1632E-2</v>
      </c>
      <c r="AN50" s="50">
        <v>179.97</v>
      </c>
      <c r="AO50" s="32">
        <v>5.2138999999999998E-2</v>
      </c>
      <c r="AQ50" s="30"/>
      <c r="AR50" s="20"/>
      <c r="AS50" s="31"/>
    </row>
    <row r="51" spans="2:45" x14ac:dyDescent="0.2">
      <c r="C51" s="25"/>
      <c r="D51" s="54"/>
      <c r="E51" s="32"/>
      <c r="F51" s="32"/>
      <c r="G51" s="32"/>
      <c r="H51" s="32"/>
      <c r="I51" s="32"/>
      <c r="K51" s="25"/>
      <c r="L51" s="54"/>
      <c r="M51" s="32"/>
      <c r="N51" s="32"/>
      <c r="O51" s="39"/>
      <c r="P51" s="39"/>
      <c r="Q51" s="32"/>
      <c r="S51" s="49"/>
      <c r="T51" s="54"/>
      <c r="U51" s="32"/>
      <c r="V51" s="32"/>
      <c r="W51" s="32"/>
      <c r="X51" s="32"/>
      <c r="Y51" s="32"/>
      <c r="AA51" s="49"/>
      <c r="AB51" s="54"/>
      <c r="AC51" s="32"/>
      <c r="AD51" s="32"/>
      <c r="AE51" s="32"/>
      <c r="AF51" s="32"/>
      <c r="AG51" s="32"/>
      <c r="AI51" s="49"/>
      <c r="AJ51" s="54"/>
      <c r="AK51" s="32"/>
      <c r="AL51" s="32"/>
      <c r="AM51" s="32"/>
      <c r="AN51" s="32"/>
      <c r="AO51" s="32"/>
      <c r="AS51" s="31"/>
    </row>
    <row r="52" spans="2:45" x14ac:dyDescent="0.2">
      <c r="B52" s="22" t="s">
        <v>68</v>
      </c>
      <c r="E52" s="32"/>
      <c r="F52" s="32"/>
      <c r="G52" s="32"/>
      <c r="H52" s="32"/>
      <c r="I52" s="32"/>
      <c r="M52" s="32"/>
      <c r="N52" s="32"/>
      <c r="O52" s="32"/>
      <c r="P52" s="32"/>
      <c r="Q52" s="32"/>
      <c r="S52" s="25"/>
      <c r="T52" s="57"/>
      <c r="U52" s="32"/>
      <c r="V52" s="32"/>
      <c r="W52" s="32"/>
      <c r="X52" s="32"/>
      <c r="Y52" s="32"/>
      <c r="AA52" s="25"/>
      <c r="AB52" s="57"/>
      <c r="AC52" s="32"/>
      <c r="AD52" s="32"/>
      <c r="AE52" s="32"/>
      <c r="AF52" s="32"/>
      <c r="AG52" s="32"/>
      <c r="AI52" s="25"/>
      <c r="AJ52" s="57"/>
      <c r="AK52" s="32"/>
      <c r="AL52" s="32"/>
      <c r="AM52" s="32"/>
      <c r="AN52" s="32"/>
      <c r="AO52" s="32"/>
    </row>
    <row r="53" spans="2:45" x14ac:dyDescent="0.2">
      <c r="B53" s="22"/>
      <c r="E53" s="32"/>
      <c r="F53" s="32"/>
      <c r="G53" s="32"/>
      <c r="H53" s="32"/>
      <c r="I53" s="32"/>
      <c r="M53" s="32"/>
      <c r="N53" s="32"/>
      <c r="O53" s="32"/>
      <c r="P53" s="32"/>
      <c r="Q53" s="32"/>
      <c r="S53" s="25"/>
      <c r="T53" s="57"/>
      <c r="U53" s="32"/>
      <c r="V53" s="32"/>
      <c r="W53" s="32"/>
      <c r="X53" s="32"/>
      <c r="Y53" s="32"/>
      <c r="AC53" s="32"/>
      <c r="AD53" s="32"/>
      <c r="AE53" s="32"/>
      <c r="AF53" s="32"/>
      <c r="AG53" s="32"/>
      <c r="AI53" s="25"/>
      <c r="AJ53" s="57"/>
      <c r="AK53" s="32"/>
      <c r="AL53" s="32"/>
      <c r="AM53" s="32"/>
      <c r="AN53" s="32"/>
      <c r="AO53" s="32"/>
    </row>
    <row r="54" spans="2:45" ht="15" x14ac:dyDescent="0.2">
      <c r="B54" s="26" t="s">
        <v>106</v>
      </c>
      <c r="S54" s="25"/>
      <c r="T54" s="25"/>
      <c r="AI54" s="25"/>
      <c r="AJ54" s="25"/>
    </row>
    <row r="55" spans="2:45" ht="15" x14ac:dyDescent="0.2">
      <c r="B55" s="26" t="s">
        <v>110</v>
      </c>
      <c r="AI55" s="25"/>
      <c r="AJ55" s="25"/>
    </row>
    <row r="56" spans="2:45" x14ac:dyDescent="0.2">
      <c r="AI56" s="25"/>
      <c r="AJ56" s="25"/>
    </row>
    <row r="57" spans="2:45" x14ac:dyDescent="0.2">
      <c r="AI57" s="25"/>
      <c r="AJ57" s="25"/>
    </row>
    <row r="61" spans="2:45" x14ac:dyDescent="0.2">
      <c r="B61" s="27"/>
    </row>
    <row r="67" spans="2:2" x14ac:dyDescent="0.2">
      <c r="B67" s="27"/>
    </row>
  </sheetData>
  <customSheetViews>
    <customSheetView guid="{32961CA0-39C0-4D62-B563-F49551B9AD58}">
      <pane xSplit="7" ySplit="16" topLeftCell="H17" activePane="bottomRight" state="frozen"/>
      <selection pane="bottomRight" activeCell="B16" sqref="B16"/>
      <pageMargins left="0.7" right="0.7" top="0.75" bottom="0.75" header="0.3" footer="0.3"/>
    </customSheetView>
    <customSheetView guid="{93C47C55-29AC-4460-AFFA-0C6C0D9989E5}">
      <selection activeCell="C10" sqref="C9:C10"/>
      <pageMargins left="0.7" right="0.7" top="0.75" bottom="0.75" header="0.3" footer="0.3"/>
    </customSheetView>
  </customSheetViews>
  <mergeCells count="12">
    <mergeCell ref="AQ2:AS2"/>
    <mergeCell ref="C2:I2"/>
    <mergeCell ref="K2:Q2"/>
    <mergeCell ref="S2:Y2"/>
    <mergeCell ref="AI2:AO2"/>
    <mergeCell ref="AA2:AG2"/>
    <mergeCell ref="AQ47:AS47"/>
    <mergeCell ref="C47:I47"/>
    <mergeCell ref="AI47:AO47"/>
    <mergeCell ref="AA47:AG47"/>
    <mergeCell ref="S47:Y47"/>
    <mergeCell ref="K47:Q47"/>
  </mergeCells>
  <pageMargins left="0.7" right="0.7" top="0.75" bottom="0.75" header="0.3" footer="0.3"/>
  <pageSetup paperSize="5" scale="49" fitToWidth="5" fitToHeight="5" orientation="landscape" r:id="rId1"/>
  <colBreaks count="4" manualBreakCount="4">
    <brk id="9" max="54" man="1"/>
    <brk id="17" max="54" man="1"/>
    <brk id="25" max="54" man="1"/>
    <brk id="34" max="54" man="1"/>
  </colBreaks>
  <ignoredErrors>
    <ignoredError sqref="J18 AH20:AK21 J19 R19 Z19 AH19 J23 R18 R23 Z18 Z23 AH18 AH23 E20:E21 J20:M21 R20:U21 Z20:AC21 J6 R6 Z6 AH6 J7 R7 Z7 AH7 J8 R8 Z8 AH8 J9 R9 Z9 AH9 J10 R10 Z10 AH10 J11 R11 Z11 AH11 J12 R12 Z12 AH12 J13 R13 Z13 AH13 J14 R14 Z14 AH14 J15 R15 Z15 AH15 J16 R16 Z16 AH16 J17 R17 Z17 AH17 J22 R22 Z22 AH22" evalError="1"/>
    <ignoredError sqref="AK19 AC19 M19" evalError="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1403916.88</v>
      </c>
      <c r="L6" s="54">
        <v>21</v>
      </c>
      <c r="M6" s="45">
        <v>66853.179999999993</v>
      </c>
      <c r="N6" s="45">
        <v>67335.23</v>
      </c>
      <c r="O6" s="45">
        <v>49378.17</v>
      </c>
      <c r="P6" s="45">
        <v>580.4</v>
      </c>
      <c r="Q6" s="34">
        <v>0.37265599999999999</v>
      </c>
      <c r="R6" s="17"/>
      <c r="S6" s="40">
        <v>186850.04</v>
      </c>
      <c r="T6" s="54">
        <v>4</v>
      </c>
      <c r="U6" s="40">
        <v>46712.51</v>
      </c>
      <c r="V6" s="40">
        <v>47836.79</v>
      </c>
      <c r="W6" s="40">
        <v>36103.99</v>
      </c>
      <c r="X6" s="40">
        <v>249.75</v>
      </c>
      <c r="Y6" s="34">
        <v>0.185609</v>
      </c>
      <c r="Z6" s="17"/>
      <c r="AA6" s="45">
        <v>1323636.1299999999</v>
      </c>
      <c r="AB6" s="54">
        <v>21</v>
      </c>
      <c r="AC6" s="45">
        <v>63030.29</v>
      </c>
      <c r="AD6" s="45">
        <v>44151.9</v>
      </c>
      <c r="AE6" s="45">
        <v>64144.43</v>
      </c>
      <c r="AF6" s="45">
        <v>417.68</v>
      </c>
      <c r="AG6" s="34">
        <v>0.35497400000000001</v>
      </c>
      <c r="AH6" s="17"/>
      <c r="AI6" s="45">
        <v>292705.46999999997</v>
      </c>
      <c r="AJ6" s="54">
        <v>7</v>
      </c>
      <c r="AK6" s="45">
        <v>41815.06</v>
      </c>
      <c r="AL6" s="45">
        <v>30409.17</v>
      </c>
      <c r="AM6" s="45">
        <v>38405.22</v>
      </c>
      <c r="AN6" s="45">
        <v>586.79</v>
      </c>
      <c r="AO6" s="34">
        <v>0.38167800000000002</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110814.13</v>
      </c>
      <c r="AJ7" s="54">
        <v>4</v>
      </c>
      <c r="AK7" s="45">
        <v>27703.53</v>
      </c>
      <c r="AL7" s="45">
        <v>28468.48</v>
      </c>
      <c r="AM7" s="45">
        <v>13875.02</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82325.61</v>
      </c>
      <c r="T8" s="54">
        <v>5</v>
      </c>
      <c r="U8" s="40">
        <v>16465.12</v>
      </c>
      <c r="V8" s="40">
        <v>21042.99</v>
      </c>
      <c r="W8" s="40">
        <v>11111.44</v>
      </c>
      <c r="X8" s="40">
        <v>120.86</v>
      </c>
      <c r="Y8" s="34">
        <v>0.35529899999999998</v>
      </c>
      <c r="Z8" s="17"/>
      <c r="AA8" s="45">
        <v>251307.21</v>
      </c>
      <c r="AB8" s="54">
        <v>5</v>
      </c>
      <c r="AC8" s="45">
        <v>50261.440000000002</v>
      </c>
      <c r="AD8" s="45">
        <v>49609.86</v>
      </c>
      <c r="AE8" s="45">
        <v>8310.2099999999991</v>
      </c>
      <c r="AF8" s="45">
        <v>314.39999999999998</v>
      </c>
      <c r="AG8" s="34">
        <v>0.48072500000000001</v>
      </c>
      <c r="AH8" s="17"/>
      <c r="AI8" s="45">
        <v>19203.439999999999</v>
      </c>
      <c r="AJ8" s="54">
        <v>2</v>
      </c>
      <c r="AK8" s="45">
        <v>9601.7199999999993</v>
      </c>
      <c r="AL8" s="45">
        <v>9601.7199999999993</v>
      </c>
      <c r="AM8" s="45">
        <v>10807.37</v>
      </c>
      <c r="AN8" s="45">
        <v>142.83000000000001</v>
      </c>
      <c r="AO8" s="34">
        <v>0.64696299999999995</v>
      </c>
      <c r="AP8" s="9"/>
      <c r="AQ8" s="18"/>
      <c r="AR8" s="19"/>
      <c r="AS8" s="20"/>
    </row>
    <row r="9" spans="1:45" s="8" customFormat="1" x14ac:dyDescent="0.2">
      <c r="A9" s="7"/>
      <c r="B9" s="8" t="s">
        <v>76</v>
      </c>
      <c r="C9" s="45">
        <v>74344.210000000006</v>
      </c>
      <c r="D9" s="54">
        <v>1</v>
      </c>
      <c r="E9" s="45">
        <v>74344.210000000006</v>
      </c>
      <c r="F9" s="45">
        <v>74344.210000000006</v>
      </c>
      <c r="G9" s="45">
        <v>0</v>
      </c>
      <c r="H9" s="46"/>
      <c r="I9" s="35"/>
      <c r="J9" s="17"/>
      <c r="K9" s="45">
        <v>0</v>
      </c>
      <c r="L9" s="54">
        <v>0</v>
      </c>
      <c r="M9" s="45">
        <v>0</v>
      </c>
      <c r="N9" s="45">
        <v>0</v>
      </c>
      <c r="O9" s="45">
        <v>0</v>
      </c>
      <c r="P9" s="46"/>
      <c r="Q9" s="35"/>
      <c r="R9" s="17"/>
      <c r="S9" s="40">
        <v>71484.350000000006</v>
      </c>
      <c r="T9" s="54">
        <v>1</v>
      </c>
      <c r="U9" s="40">
        <v>71484.350000000006</v>
      </c>
      <c r="V9" s="40">
        <v>71484.350000000006</v>
      </c>
      <c r="W9" s="40">
        <v>0</v>
      </c>
      <c r="X9" s="43"/>
      <c r="Y9" s="35"/>
      <c r="Z9" s="17"/>
      <c r="AA9" s="45">
        <v>4302602.3600000003</v>
      </c>
      <c r="AB9" s="54">
        <v>74</v>
      </c>
      <c r="AC9" s="45">
        <v>58143.27</v>
      </c>
      <c r="AD9" s="45">
        <v>47680.81</v>
      </c>
      <c r="AE9" s="45">
        <v>45099.32</v>
      </c>
      <c r="AF9" s="46"/>
      <c r="AG9" s="35"/>
      <c r="AH9" s="17"/>
      <c r="AI9" s="45">
        <v>180393.05</v>
      </c>
      <c r="AJ9" s="54">
        <v>6</v>
      </c>
      <c r="AK9" s="45">
        <v>30065.5</v>
      </c>
      <c r="AL9" s="45">
        <v>27587.05</v>
      </c>
      <c r="AM9" s="45">
        <v>16288.68</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43336.84</v>
      </c>
      <c r="T10" s="54">
        <v>1</v>
      </c>
      <c r="U10" s="40">
        <v>43336.84</v>
      </c>
      <c r="V10" s="40">
        <v>43336.84</v>
      </c>
      <c r="W10" s="40">
        <v>0</v>
      </c>
      <c r="X10" s="43"/>
      <c r="Y10" s="35"/>
      <c r="Z10" s="17"/>
      <c r="AA10" s="45">
        <v>0</v>
      </c>
      <c r="AB10" s="54">
        <v>0</v>
      </c>
      <c r="AC10" s="45">
        <v>0</v>
      </c>
      <c r="AD10" s="45">
        <v>0</v>
      </c>
      <c r="AE10" s="45">
        <v>0</v>
      </c>
      <c r="AF10" s="46"/>
      <c r="AG10" s="35"/>
      <c r="AH10" s="17"/>
      <c r="AI10" s="45">
        <v>605811.77</v>
      </c>
      <c r="AJ10" s="54">
        <v>9</v>
      </c>
      <c r="AK10" s="45">
        <v>67312.41</v>
      </c>
      <c r="AL10" s="45">
        <v>63954.34</v>
      </c>
      <c r="AM10" s="45">
        <v>33008.230000000003</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6000</v>
      </c>
      <c r="AJ12" s="54">
        <v>2</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512201.13</v>
      </c>
      <c r="AJ15" s="54">
        <v>17</v>
      </c>
      <c r="AK15" s="45">
        <v>30129.47</v>
      </c>
      <c r="AL15" s="45">
        <v>29483.39</v>
      </c>
      <c r="AM15" s="45">
        <v>16357.61</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113235.16</v>
      </c>
      <c r="T16" s="54">
        <v>2</v>
      </c>
      <c r="U16" s="40">
        <v>56617.58</v>
      </c>
      <c r="V16" s="40">
        <v>56617.58</v>
      </c>
      <c r="W16" s="40">
        <v>7223.16</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1</v>
      </c>
      <c r="E19" s="47">
        <f t="shared" ref="E19" si="0">C19/D19</f>
        <v>0</v>
      </c>
      <c r="F19" s="46"/>
      <c r="G19" s="46"/>
      <c r="H19" s="46"/>
      <c r="I19" s="35"/>
      <c r="J19" s="21"/>
      <c r="K19" s="47">
        <f>K50*L50*M50*7.85</f>
        <v>1323202.0846260597</v>
      </c>
      <c r="L19" s="55">
        <f>L50</f>
        <v>27</v>
      </c>
      <c r="M19" s="47">
        <f>K19/L19</f>
        <v>49007.484615779991</v>
      </c>
      <c r="N19" s="46"/>
      <c r="O19" s="46"/>
      <c r="P19" s="46"/>
      <c r="Q19" s="35"/>
      <c r="R19" s="21"/>
      <c r="S19" s="58">
        <f>S50*T50*U50*7.85</f>
        <v>0</v>
      </c>
      <c r="T19" s="55">
        <f>T50</f>
        <v>0</v>
      </c>
      <c r="U19" s="58">
        <v>0</v>
      </c>
      <c r="V19" s="43"/>
      <c r="W19" s="43"/>
      <c r="X19" s="43"/>
      <c r="Y19" s="35"/>
      <c r="Z19" s="21"/>
      <c r="AA19" s="47">
        <f>AA50*AB50*AC50*7.85</f>
        <v>11619.203110625</v>
      </c>
      <c r="AB19" s="55">
        <f>AB50</f>
        <v>2</v>
      </c>
      <c r="AC19" s="47">
        <f>AA19/AB19</f>
        <v>5809.6015553124998</v>
      </c>
      <c r="AD19" s="46"/>
      <c r="AE19" s="46"/>
      <c r="AF19" s="46"/>
      <c r="AG19" s="35"/>
      <c r="AH19" s="21"/>
      <c r="AI19" s="47">
        <f>AI50*AJ50*AK50*7.85</f>
        <v>584654.79806907591</v>
      </c>
      <c r="AJ19" s="55">
        <f>AJ50</f>
        <v>7</v>
      </c>
      <c r="AK19" s="47">
        <f>AI19/AJ19</f>
        <v>83522.11400986799</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43643.42</v>
      </c>
      <c r="D22" s="54">
        <v>1</v>
      </c>
      <c r="E22" s="45">
        <v>43643.42</v>
      </c>
      <c r="F22" s="45">
        <v>43643.42</v>
      </c>
      <c r="G22" s="45">
        <v>0</v>
      </c>
      <c r="H22" s="45">
        <v>303.42</v>
      </c>
      <c r="I22" s="34">
        <v>0.39305099999999998</v>
      </c>
      <c r="J22" s="17"/>
      <c r="K22" s="45">
        <v>2058317.98</v>
      </c>
      <c r="L22" s="54">
        <v>11</v>
      </c>
      <c r="M22" s="45">
        <v>187119.81</v>
      </c>
      <c r="N22" s="45">
        <v>71643.53</v>
      </c>
      <c r="O22" s="45">
        <v>413275.54</v>
      </c>
      <c r="P22" s="45">
        <v>1126.93</v>
      </c>
      <c r="Q22" s="34">
        <v>0.48147299999999998</v>
      </c>
      <c r="R22" s="17"/>
      <c r="S22" s="40">
        <v>78034.100000000006</v>
      </c>
      <c r="T22" s="54">
        <v>1</v>
      </c>
      <c r="U22" s="40">
        <v>78034.100000000006</v>
      </c>
      <c r="V22" s="40">
        <v>78034.100000000006</v>
      </c>
      <c r="W22" s="40">
        <v>0</v>
      </c>
      <c r="X22" s="40">
        <v>0</v>
      </c>
      <c r="Y22" s="34">
        <v>0</v>
      </c>
      <c r="Z22" s="17"/>
      <c r="AA22" s="45">
        <v>1492521.72</v>
      </c>
      <c r="AB22" s="54">
        <v>27</v>
      </c>
      <c r="AC22" s="45">
        <v>55278.58</v>
      </c>
      <c r="AD22" s="45">
        <v>26114.66</v>
      </c>
      <c r="AE22" s="45">
        <v>79838.36</v>
      </c>
      <c r="AF22" s="45">
        <v>357.86</v>
      </c>
      <c r="AG22" s="34">
        <v>0.30704700000000001</v>
      </c>
      <c r="AH22" s="17"/>
      <c r="AI22" s="45">
        <v>1361197.3</v>
      </c>
      <c r="AJ22" s="54">
        <v>24</v>
      </c>
      <c r="AK22" s="45">
        <v>56716.55</v>
      </c>
      <c r="AL22" s="45">
        <v>49263.34</v>
      </c>
      <c r="AM22" s="45">
        <v>36786.39</v>
      </c>
      <c r="AN22" s="45">
        <v>715.07</v>
      </c>
      <c r="AO22" s="34">
        <v>0.40551399999999999</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2758165.88</v>
      </c>
      <c r="L23" s="54">
        <v>12</v>
      </c>
      <c r="M23" s="45">
        <v>229847.15</v>
      </c>
      <c r="N23" s="45">
        <v>74777.100000000006</v>
      </c>
      <c r="O23" s="45">
        <v>425403.22</v>
      </c>
      <c r="P23" s="45">
        <v>1486.17</v>
      </c>
      <c r="Q23" s="34">
        <v>0.54713400000000001</v>
      </c>
      <c r="R23" s="17"/>
      <c r="S23" s="40">
        <v>78034.100000000006</v>
      </c>
      <c r="T23" s="54">
        <v>1</v>
      </c>
      <c r="U23" s="40">
        <v>78034.100000000006</v>
      </c>
      <c r="V23" s="40">
        <v>78034.100000000006</v>
      </c>
      <c r="W23" s="40">
        <v>0</v>
      </c>
      <c r="X23" s="40">
        <v>0</v>
      </c>
      <c r="Y23" s="34">
        <v>0</v>
      </c>
      <c r="Z23" s="17"/>
      <c r="AA23" s="45">
        <v>1368786.67</v>
      </c>
      <c r="AB23" s="54">
        <v>18</v>
      </c>
      <c r="AC23" s="45">
        <v>76043.7</v>
      </c>
      <c r="AD23" s="45">
        <v>41245.21</v>
      </c>
      <c r="AE23" s="45">
        <v>103985.81</v>
      </c>
      <c r="AF23" s="45">
        <v>407.17</v>
      </c>
      <c r="AG23" s="34">
        <v>0.28778999999999999</v>
      </c>
      <c r="AH23" s="17"/>
      <c r="AI23" s="45">
        <v>184997.97</v>
      </c>
      <c r="AJ23" s="54">
        <v>3</v>
      </c>
      <c r="AK23" s="45">
        <v>61665.99</v>
      </c>
      <c r="AL23" s="45">
        <v>64053</v>
      </c>
      <c r="AM23" s="45">
        <v>37713.379999999997</v>
      </c>
      <c r="AN23" s="45">
        <v>934.26</v>
      </c>
      <c r="AO23" s="34">
        <v>0.47448499999999999</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303118.09999999998</v>
      </c>
      <c r="L49" s="54">
        <v>14</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442633.49</v>
      </c>
      <c r="D50" s="54">
        <v>1</v>
      </c>
      <c r="E50" s="32">
        <v>0</v>
      </c>
      <c r="F50" s="32">
        <v>0</v>
      </c>
      <c r="G50" s="32">
        <v>0</v>
      </c>
      <c r="H50" s="50">
        <v>100.98</v>
      </c>
      <c r="I50" s="32">
        <v>4.3265999999999999E-2</v>
      </c>
      <c r="K50" s="45">
        <v>303529.34999999998</v>
      </c>
      <c r="L50" s="54">
        <v>27</v>
      </c>
      <c r="M50" s="32">
        <v>2.0567999999999999E-2</v>
      </c>
      <c r="N50" s="32">
        <v>2.2499999999999999E-2</v>
      </c>
      <c r="O50" s="32">
        <v>7.0650000000000001E-3</v>
      </c>
      <c r="P50" s="50">
        <v>155.53</v>
      </c>
      <c r="Q50" s="32">
        <v>8.7531999999999999E-2</v>
      </c>
      <c r="S50" s="40">
        <v>0</v>
      </c>
      <c r="T50" s="54">
        <v>0</v>
      </c>
      <c r="U50" s="32">
        <v>0</v>
      </c>
      <c r="V50" s="32">
        <v>0</v>
      </c>
      <c r="W50" s="32">
        <v>0</v>
      </c>
      <c r="X50" s="39">
        <v>0</v>
      </c>
      <c r="Y50" s="32">
        <v>0</v>
      </c>
      <c r="AA50" s="49">
        <v>107647.51</v>
      </c>
      <c r="AB50" s="57">
        <v>2</v>
      </c>
      <c r="AC50" s="38">
        <v>6.875E-3</v>
      </c>
      <c r="AD50" s="32">
        <v>6.875E-3</v>
      </c>
      <c r="AE50" s="32">
        <v>6.1869999999999998E-3</v>
      </c>
      <c r="AF50" s="50">
        <v>76.31</v>
      </c>
      <c r="AG50" s="32">
        <v>0.100801</v>
      </c>
      <c r="AI50" s="45">
        <v>364475.19</v>
      </c>
      <c r="AJ50" s="54">
        <v>7</v>
      </c>
      <c r="AK50" s="32">
        <v>2.9191999999999999E-2</v>
      </c>
      <c r="AL50" s="32">
        <v>0.03</v>
      </c>
      <c r="AM50" s="32">
        <v>1.2853E-2</v>
      </c>
      <c r="AN50" s="50">
        <v>162.38</v>
      </c>
      <c r="AO50" s="32">
        <v>-2.0669999999999998E-3</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U16" sqref="U16"/>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2:AS70"/>
  <sheetViews>
    <sheetView tabSelected="1" topLeftCell="AF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960652.83</v>
      </c>
      <c r="D6" s="54">
        <v>10</v>
      </c>
      <c r="E6" s="45">
        <v>96065.279999999999</v>
      </c>
      <c r="F6" s="45">
        <v>79120.37</v>
      </c>
      <c r="G6" s="45">
        <v>59010.14</v>
      </c>
      <c r="H6" s="45">
        <v>495.22</v>
      </c>
      <c r="I6" s="34">
        <v>0.31588100000000002</v>
      </c>
      <c r="J6" s="17"/>
      <c r="K6" s="45">
        <v>184961384.38</v>
      </c>
      <c r="L6" s="54">
        <v>1096</v>
      </c>
      <c r="M6" s="45">
        <v>168760.38</v>
      </c>
      <c r="N6" s="45">
        <v>144324.63</v>
      </c>
      <c r="O6" s="45">
        <v>150678.69</v>
      </c>
      <c r="P6" s="45">
        <v>861.88</v>
      </c>
      <c r="Q6" s="34">
        <v>0.55283400000000005</v>
      </c>
      <c r="R6" s="17"/>
      <c r="S6" s="40">
        <v>11522337.18</v>
      </c>
      <c r="T6" s="54">
        <v>112</v>
      </c>
      <c r="U6" s="40">
        <v>102878.01</v>
      </c>
      <c r="V6" s="40">
        <v>88537.46</v>
      </c>
      <c r="W6" s="40">
        <v>83275.16</v>
      </c>
      <c r="X6" s="40">
        <v>554.02</v>
      </c>
      <c r="Y6" s="34">
        <v>0.41129100000000002</v>
      </c>
      <c r="Z6" s="17"/>
      <c r="AA6" s="45">
        <v>229128720.47</v>
      </c>
      <c r="AB6" s="54">
        <v>1628</v>
      </c>
      <c r="AC6" s="45">
        <v>140742.45000000001</v>
      </c>
      <c r="AD6" s="45">
        <v>116140.99</v>
      </c>
      <c r="AE6" s="45">
        <v>113633.42</v>
      </c>
      <c r="AF6" s="45">
        <v>706.54</v>
      </c>
      <c r="AG6" s="34">
        <v>0.48586000000000001</v>
      </c>
      <c r="AH6" s="17"/>
      <c r="AI6" s="45">
        <v>35930674.539999999</v>
      </c>
      <c r="AJ6" s="54">
        <v>400</v>
      </c>
      <c r="AK6" s="45">
        <v>89826.68</v>
      </c>
      <c r="AL6" s="45">
        <v>77181.38</v>
      </c>
      <c r="AM6" s="45">
        <v>61538.67</v>
      </c>
      <c r="AN6" s="45">
        <v>696.07</v>
      </c>
      <c r="AO6" s="34">
        <v>0.45789099999999999</v>
      </c>
      <c r="AP6" s="9"/>
      <c r="AQ6" s="18"/>
      <c r="AR6" s="19"/>
      <c r="AS6" s="20"/>
    </row>
    <row r="7" spans="1:45" s="8" customFormat="1" x14ac:dyDescent="0.2">
      <c r="A7" s="7"/>
      <c r="B7" s="8" t="s">
        <v>74</v>
      </c>
      <c r="C7" s="45">
        <v>356300</v>
      </c>
      <c r="D7" s="54">
        <v>4</v>
      </c>
      <c r="E7" s="45">
        <v>89075</v>
      </c>
      <c r="F7" s="45">
        <v>95650</v>
      </c>
      <c r="G7" s="45">
        <v>56189.760000000002</v>
      </c>
      <c r="H7" s="45">
        <v>159.97</v>
      </c>
      <c r="I7" s="34">
        <v>0.27004699999999998</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14936626.630000001</v>
      </c>
      <c r="AJ7" s="54">
        <v>344</v>
      </c>
      <c r="AK7" s="45">
        <v>43420.42</v>
      </c>
      <c r="AL7" s="45">
        <v>31981.95</v>
      </c>
      <c r="AM7" s="45">
        <v>39657.050000000003</v>
      </c>
      <c r="AN7" s="45">
        <v>0</v>
      </c>
      <c r="AO7" s="34">
        <v>0</v>
      </c>
      <c r="AP7" s="9"/>
      <c r="AQ7" s="18"/>
      <c r="AR7" s="19"/>
      <c r="AS7" s="20"/>
    </row>
    <row r="8" spans="1:45" s="8" customFormat="1" x14ac:dyDescent="0.2">
      <c r="A8" s="7"/>
      <c r="B8" s="8" t="s">
        <v>75</v>
      </c>
      <c r="C8" s="45">
        <v>39000</v>
      </c>
      <c r="D8" s="54">
        <v>2</v>
      </c>
      <c r="E8" s="45">
        <v>19500</v>
      </c>
      <c r="F8" s="45">
        <v>19500</v>
      </c>
      <c r="G8" s="45">
        <v>3959.79</v>
      </c>
      <c r="H8" s="45">
        <v>131.44</v>
      </c>
      <c r="I8" s="34">
        <v>0.48763200000000001</v>
      </c>
      <c r="J8" s="17"/>
      <c r="K8" s="45">
        <v>2908822.75</v>
      </c>
      <c r="L8" s="54">
        <v>30</v>
      </c>
      <c r="M8" s="45">
        <v>96960.75</v>
      </c>
      <c r="N8" s="45">
        <v>47024.75</v>
      </c>
      <c r="O8" s="45">
        <v>107565.14</v>
      </c>
      <c r="P8" s="45">
        <v>119.96</v>
      </c>
      <c r="Q8" s="34">
        <v>0.54069100000000003</v>
      </c>
      <c r="R8" s="17"/>
      <c r="S8" s="40">
        <v>1595735.99</v>
      </c>
      <c r="T8" s="54">
        <v>69</v>
      </c>
      <c r="U8" s="40">
        <v>23126.6</v>
      </c>
      <c r="V8" s="40">
        <v>17531.849999999999</v>
      </c>
      <c r="W8" s="40">
        <v>19430.54</v>
      </c>
      <c r="X8" s="40">
        <v>132.02000000000001</v>
      </c>
      <c r="Y8" s="34">
        <v>0.43514399999999998</v>
      </c>
      <c r="Z8" s="17"/>
      <c r="AA8" s="45">
        <v>7239546.0999999996</v>
      </c>
      <c r="AB8" s="54">
        <v>204</v>
      </c>
      <c r="AC8" s="45">
        <v>35487.97</v>
      </c>
      <c r="AD8" s="45">
        <v>24812.799999999999</v>
      </c>
      <c r="AE8" s="45">
        <v>34117.589999999997</v>
      </c>
      <c r="AF8" s="45">
        <v>158.19999999999999</v>
      </c>
      <c r="AG8" s="34">
        <v>0.46763199999999999</v>
      </c>
      <c r="AH8" s="17"/>
      <c r="AI8" s="45">
        <v>1811374.73</v>
      </c>
      <c r="AJ8" s="54">
        <v>98</v>
      </c>
      <c r="AK8" s="45">
        <v>18483.41</v>
      </c>
      <c r="AL8" s="45">
        <v>12868.64</v>
      </c>
      <c r="AM8" s="45">
        <v>28956.400000000001</v>
      </c>
      <c r="AN8" s="45">
        <v>198.12</v>
      </c>
      <c r="AO8" s="34">
        <v>0.39848</v>
      </c>
      <c r="AP8" s="9"/>
      <c r="AQ8" s="18"/>
      <c r="AR8" s="19"/>
      <c r="AS8" s="20"/>
    </row>
    <row r="9" spans="1:45" s="8" customFormat="1" x14ac:dyDescent="0.2">
      <c r="A9" s="7"/>
      <c r="B9" s="8" t="s">
        <v>76</v>
      </c>
      <c r="C9" s="45">
        <v>1812421.95</v>
      </c>
      <c r="D9" s="54">
        <v>29</v>
      </c>
      <c r="E9" s="45">
        <v>62497.3</v>
      </c>
      <c r="F9" s="45">
        <v>33041.26</v>
      </c>
      <c r="G9" s="45">
        <v>102140.73</v>
      </c>
      <c r="H9" s="46"/>
      <c r="I9" s="35"/>
      <c r="J9" s="17"/>
      <c r="K9" s="45">
        <v>0</v>
      </c>
      <c r="L9" s="54">
        <v>0</v>
      </c>
      <c r="M9" s="45">
        <v>0</v>
      </c>
      <c r="N9" s="45">
        <v>0</v>
      </c>
      <c r="O9" s="45">
        <v>0</v>
      </c>
      <c r="P9" s="46"/>
      <c r="Q9" s="35"/>
      <c r="R9" s="17"/>
      <c r="S9" s="40">
        <v>6967300.1399999997</v>
      </c>
      <c r="T9" s="54">
        <v>100</v>
      </c>
      <c r="U9" s="40">
        <v>69673</v>
      </c>
      <c r="V9" s="40">
        <v>55666.58</v>
      </c>
      <c r="W9" s="40">
        <v>52415.86</v>
      </c>
      <c r="X9" s="43"/>
      <c r="Y9" s="35"/>
      <c r="Z9" s="17"/>
      <c r="AA9" s="45">
        <v>597402768.51999998</v>
      </c>
      <c r="AB9" s="54">
        <v>8387</v>
      </c>
      <c r="AC9" s="45">
        <v>71229.61</v>
      </c>
      <c r="AD9" s="45">
        <v>52721.42</v>
      </c>
      <c r="AE9" s="45">
        <v>61853.14</v>
      </c>
      <c r="AF9" s="46"/>
      <c r="AG9" s="35"/>
      <c r="AH9" s="17"/>
      <c r="AI9" s="45">
        <v>80911954.590000004</v>
      </c>
      <c r="AJ9" s="54">
        <v>1066</v>
      </c>
      <c r="AK9" s="45">
        <v>75902.39</v>
      </c>
      <c r="AL9" s="45">
        <v>49853.02</v>
      </c>
      <c r="AM9" s="45">
        <v>78980.02</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9295032</v>
      </c>
      <c r="T10" s="54">
        <v>93</v>
      </c>
      <c r="U10" s="40">
        <v>99946.58</v>
      </c>
      <c r="V10" s="40">
        <v>78566.59</v>
      </c>
      <c r="W10" s="40">
        <v>97607.43</v>
      </c>
      <c r="X10" s="43"/>
      <c r="Y10" s="35"/>
      <c r="Z10" s="17"/>
      <c r="AA10" s="45">
        <v>0</v>
      </c>
      <c r="AB10" s="54">
        <v>0</v>
      </c>
      <c r="AC10" s="45">
        <v>0</v>
      </c>
      <c r="AD10" s="45">
        <v>0</v>
      </c>
      <c r="AE10" s="45">
        <v>0</v>
      </c>
      <c r="AF10" s="46"/>
      <c r="AG10" s="35"/>
      <c r="AH10" s="17"/>
      <c r="AI10" s="45">
        <v>80845949.189999998</v>
      </c>
      <c r="AJ10" s="54">
        <v>930</v>
      </c>
      <c r="AK10" s="45">
        <v>86931.12</v>
      </c>
      <c r="AL10" s="45">
        <v>66749.539999999994</v>
      </c>
      <c r="AM10" s="45">
        <v>91176.27</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782237.91</v>
      </c>
      <c r="T11" s="54">
        <v>5</v>
      </c>
      <c r="U11" s="40">
        <v>156447.57999999999</v>
      </c>
      <c r="V11" s="40">
        <v>115480.21</v>
      </c>
      <c r="W11" s="40">
        <v>78857.14</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13000</v>
      </c>
      <c r="T12" s="54">
        <v>4</v>
      </c>
      <c r="U12" s="40">
        <v>3250</v>
      </c>
      <c r="V12" s="40">
        <v>3000</v>
      </c>
      <c r="W12" s="40">
        <v>500</v>
      </c>
      <c r="X12" s="43"/>
      <c r="Y12" s="35"/>
      <c r="Z12" s="17"/>
      <c r="AA12" s="45">
        <v>0</v>
      </c>
      <c r="AB12" s="54">
        <v>0</v>
      </c>
      <c r="AC12" s="45">
        <v>0</v>
      </c>
      <c r="AD12" s="45">
        <v>0</v>
      </c>
      <c r="AE12" s="45">
        <v>0</v>
      </c>
      <c r="AF12" s="46"/>
      <c r="AG12" s="35"/>
      <c r="AH12" s="17"/>
      <c r="AI12" s="45">
        <v>540000</v>
      </c>
      <c r="AJ12" s="54">
        <v>178</v>
      </c>
      <c r="AK12" s="45">
        <v>3033.7</v>
      </c>
      <c r="AL12" s="45">
        <v>3000</v>
      </c>
      <c r="AM12" s="45">
        <v>258.17</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21068.5</v>
      </c>
      <c r="T13" s="54">
        <v>3</v>
      </c>
      <c r="U13" s="40">
        <v>7022.83</v>
      </c>
      <c r="V13" s="40">
        <v>8500</v>
      </c>
      <c r="W13" s="40">
        <v>2558.52</v>
      </c>
      <c r="X13" s="43"/>
      <c r="Y13" s="35"/>
      <c r="Z13" s="17"/>
      <c r="AA13" s="45">
        <v>0</v>
      </c>
      <c r="AB13" s="54">
        <v>0</v>
      </c>
      <c r="AC13" s="45">
        <v>0</v>
      </c>
      <c r="AD13" s="45">
        <v>0</v>
      </c>
      <c r="AE13" s="45">
        <v>0</v>
      </c>
      <c r="AF13" s="46"/>
      <c r="AG13" s="35"/>
      <c r="AH13" s="17"/>
      <c r="AI13" s="45">
        <v>118878.66</v>
      </c>
      <c r="AJ13" s="54">
        <v>24</v>
      </c>
      <c r="AK13" s="45">
        <v>4953.2700000000004</v>
      </c>
      <c r="AL13" s="45">
        <v>5000</v>
      </c>
      <c r="AM13" s="45">
        <v>2276.48</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57537604.420000002</v>
      </c>
      <c r="AJ15" s="54">
        <v>1064</v>
      </c>
      <c r="AK15" s="45">
        <v>54076.69</v>
      </c>
      <c r="AL15" s="45">
        <v>37218.019999999997</v>
      </c>
      <c r="AM15" s="45">
        <v>59190.27</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40663722.130000003</v>
      </c>
      <c r="T16" s="54">
        <v>428</v>
      </c>
      <c r="U16" s="40">
        <v>95008.69</v>
      </c>
      <c r="V16" s="40">
        <v>88190.720000000001</v>
      </c>
      <c r="W16" s="40">
        <v>49132.05</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562136.81028750003</v>
      </c>
      <c r="D19" s="55">
        <f>D50</f>
        <v>8</v>
      </c>
      <c r="E19" s="47">
        <f t="shared" ref="E19" si="0">C19/D19</f>
        <v>70267.101285937504</v>
      </c>
      <c r="F19" s="46"/>
      <c r="G19" s="46"/>
      <c r="H19" s="46"/>
      <c r="I19" s="35"/>
      <c r="J19" s="21"/>
      <c r="K19" s="47">
        <f>K50*L50*M50*7.85</f>
        <v>44556661.27302742</v>
      </c>
      <c r="L19" s="55">
        <f>L50</f>
        <v>1265</v>
      </c>
      <c r="M19" s="47">
        <f>K19/L19</f>
        <v>35222.657132827997</v>
      </c>
      <c r="N19" s="46"/>
      <c r="O19" s="46"/>
      <c r="P19" s="46"/>
      <c r="Q19" s="35"/>
      <c r="R19" s="21"/>
      <c r="S19" s="58">
        <f>S50*T50*U50*7.85</f>
        <v>0</v>
      </c>
      <c r="T19" s="55">
        <f>T50</f>
        <v>0</v>
      </c>
      <c r="U19" s="58">
        <v>0</v>
      </c>
      <c r="V19" s="43"/>
      <c r="W19" s="43"/>
      <c r="X19" s="43"/>
      <c r="Y19" s="35"/>
      <c r="Z19" s="21"/>
      <c r="AA19" s="47">
        <f>AA50*AB50*AC50*7.85</f>
        <v>1731593.9632226222</v>
      </c>
      <c r="AB19" s="55">
        <f>AB50</f>
        <v>57</v>
      </c>
      <c r="AC19" s="47">
        <f>AA19/AB19</f>
        <v>30378.841460046002</v>
      </c>
      <c r="AD19" s="46"/>
      <c r="AE19" s="46"/>
      <c r="AF19" s="46"/>
      <c r="AG19" s="35"/>
      <c r="AH19" s="21"/>
      <c r="AI19" s="47">
        <f>AI50*AJ50*AK50*7.85</f>
        <v>22096021.15571472</v>
      </c>
      <c r="AJ19" s="55">
        <f>AJ50</f>
        <v>510</v>
      </c>
      <c r="AK19" s="47">
        <f>AI19/AJ19</f>
        <v>43325.531677872001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1411506.01</v>
      </c>
      <c r="D22" s="54">
        <v>5</v>
      </c>
      <c r="E22" s="45">
        <v>282301.2</v>
      </c>
      <c r="F22" s="45">
        <v>321727.71999999997</v>
      </c>
      <c r="G22" s="45">
        <v>156747.51</v>
      </c>
      <c r="H22" s="45">
        <v>1214.26</v>
      </c>
      <c r="I22" s="34">
        <v>0.69639899999999999</v>
      </c>
      <c r="J22" s="17"/>
      <c r="K22" s="45">
        <v>19642684.199999999</v>
      </c>
      <c r="L22" s="54">
        <v>75</v>
      </c>
      <c r="M22" s="45">
        <v>261902.45</v>
      </c>
      <c r="N22" s="45">
        <v>145552.20000000001</v>
      </c>
      <c r="O22" s="45">
        <v>177289.44</v>
      </c>
      <c r="P22" s="45">
        <v>930.25</v>
      </c>
      <c r="Q22" s="34">
        <v>0.56900300000000004</v>
      </c>
      <c r="R22" s="17"/>
      <c r="S22" s="40">
        <v>4706140.0199999996</v>
      </c>
      <c r="T22" s="54">
        <v>53</v>
      </c>
      <c r="U22" s="40">
        <v>88795.09</v>
      </c>
      <c r="V22" s="40">
        <v>62665.3</v>
      </c>
      <c r="W22" s="40">
        <v>76361.45</v>
      </c>
      <c r="X22" s="40">
        <v>0</v>
      </c>
      <c r="Y22" s="34">
        <v>0</v>
      </c>
      <c r="Z22" s="17"/>
      <c r="AA22" s="45">
        <v>121728386.18000001</v>
      </c>
      <c r="AB22" s="54">
        <v>1047</v>
      </c>
      <c r="AC22" s="45">
        <v>116263.97</v>
      </c>
      <c r="AD22" s="45">
        <v>89894.73</v>
      </c>
      <c r="AE22" s="45">
        <v>102010.16</v>
      </c>
      <c r="AF22" s="45">
        <v>546</v>
      </c>
      <c r="AG22" s="34">
        <v>0.42820900000000001</v>
      </c>
      <c r="AH22" s="17"/>
      <c r="AI22" s="45">
        <v>79048230.370000005</v>
      </c>
      <c r="AJ22" s="54">
        <v>867</v>
      </c>
      <c r="AK22" s="45">
        <v>91174.42</v>
      </c>
      <c r="AL22" s="45">
        <v>79696.759999999995</v>
      </c>
      <c r="AM22" s="45">
        <v>58535.33</v>
      </c>
      <c r="AN22" s="45">
        <v>723.29</v>
      </c>
      <c r="AO22" s="34">
        <v>0.46964</v>
      </c>
      <c r="AP22" s="9"/>
      <c r="AQ22" s="18"/>
      <c r="AR22" s="19"/>
      <c r="AS22" s="20"/>
    </row>
    <row r="23" spans="1:45" s="8" customFormat="1" x14ac:dyDescent="0.2">
      <c r="A23" s="7"/>
      <c r="B23" s="22" t="s">
        <v>105</v>
      </c>
      <c r="C23" s="45">
        <v>755702.28</v>
      </c>
      <c r="D23" s="54">
        <v>3</v>
      </c>
      <c r="E23" s="45">
        <v>251900.76</v>
      </c>
      <c r="F23" s="45">
        <v>191374.27</v>
      </c>
      <c r="G23" s="45">
        <v>224166.46</v>
      </c>
      <c r="H23" s="45">
        <v>1176.29</v>
      </c>
      <c r="I23" s="34">
        <v>0.61032500000000001</v>
      </c>
      <c r="J23" s="17"/>
      <c r="K23" s="45">
        <v>178499181.97</v>
      </c>
      <c r="L23" s="54">
        <v>986</v>
      </c>
      <c r="M23" s="45">
        <v>181033.65</v>
      </c>
      <c r="N23" s="45">
        <v>144958.74</v>
      </c>
      <c r="O23" s="45">
        <v>175050.66</v>
      </c>
      <c r="P23" s="45">
        <v>872.4</v>
      </c>
      <c r="Q23" s="34">
        <v>0.561164</v>
      </c>
      <c r="R23" s="17"/>
      <c r="S23" s="40">
        <v>4810039.88</v>
      </c>
      <c r="T23" s="54">
        <v>56</v>
      </c>
      <c r="U23" s="40">
        <v>85893.56</v>
      </c>
      <c r="V23" s="40">
        <v>60948.62</v>
      </c>
      <c r="W23" s="40">
        <v>74741.59</v>
      </c>
      <c r="X23" s="40">
        <v>0</v>
      </c>
      <c r="Y23" s="34">
        <v>0</v>
      </c>
      <c r="Z23" s="17"/>
      <c r="AA23" s="45">
        <v>105930686.20999999</v>
      </c>
      <c r="AB23" s="54">
        <v>910</v>
      </c>
      <c r="AC23" s="45">
        <v>116407.34</v>
      </c>
      <c r="AD23" s="45">
        <v>91902.44</v>
      </c>
      <c r="AE23" s="45">
        <v>96848.74</v>
      </c>
      <c r="AF23" s="45">
        <v>555.01</v>
      </c>
      <c r="AG23" s="34">
        <v>0.44071100000000002</v>
      </c>
      <c r="AH23" s="17"/>
      <c r="AI23" s="45">
        <v>25631703.34</v>
      </c>
      <c r="AJ23" s="54">
        <v>264</v>
      </c>
      <c r="AK23" s="45">
        <v>97089.78</v>
      </c>
      <c r="AL23" s="45">
        <v>81987.02</v>
      </c>
      <c r="AM23" s="45">
        <v>62043.51</v>
      </c>
      <c r="AN23" s="45">
        <v>718.18</v>
      </c>
      <c r="AO23" s="34">
        <v>0.457598</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294255.75</v>
      </c>
      <c r="D49" s="54">
        <v>3</v>
      </c>
      <c r="E49" s="28"/>
      <c r="F49" s="28"/>
      <c r="G49" s="28"/>
      <c r="H49" s="28"/>
      <c r="I49" s="28"/>
      <c r="K49" s="45">
        <v>242901.31</v>
      </c>
      <c r="L49" s="54">
        <v>540</v>
      </c>
      <c r="M49" s="52"/>
      <c r="N49" s="28"/>
      <c r="O49" s="28"/>
      <c r="P49" s="28"/>
      <c r="Q49" s="28"/>
      <c r="S49" s="40">
        <v>0</v>
      </c>
      <c r="T49" s="54">
        <v>0</v>
      </c>
      <c r="U49" s="29"/>
      <c r="V49" s="29"/>
      <c r="W49" s="29"/>
      <c r="X49" s="29"/>
      <c r="Y49" s="29"/>
      <c r="AA49" s="45">
        <v>0</v>
      </c>
      <c r="AB49" s="54">
        <v>0</v>
      </c>
      <c r="AC49" s="51"/>
      <c r="AD49" s="28"/>
      <c r="AE49" s="28"/>
      <c r="AF49" s="29"/>
      <c r="AG49" s="29"/>
      <c r="AI49" s="45">
        <v>221550.39</v>
      </c>
      <c r="AJ49" s="54">
        <v>2</v>
      </c>
      <c r="AK49" s="28"/>
      <c r="AL49" s="28"/>
      <c r="AM49" s="28"/>
      <c r="AN49" s="29"/>
      <c r="AO49" s="29"/>
      <c r="AP49" s="9"/>
      <c r="AQ49" s="30"/>
      <c r="AR49" s="20"/>
      <c r="AS49" s="31"/>
    </row>
    <row r="50" spans="1:45" s="8" customFormat="1" ht="12.75" x14ac:dyDescent="0.2">
      <c r="A50" s="7"/>
      <c r="B50" s="8" t="s">
        <v>63</v>
      </c>
      <c r="C50" s="45">
        <v>378887.75</v>
      </c>
      <c r="D50" s="54">
        <v>8</v>
      </c>
      <c r="E50" s="32">
        <v>2.3625E-2</v>
      </c>
      <c r="F50" s="32">
        <v>2.35E-2</v>
      </c>
      <c r="G50" s="32">
        <v>3.1110000000000001E-3</v>
      </c>
      <c r="H50" s="50">
        <v>361.05</v>
      </c>
      <c r="I50" s="32">
        <v>0.15754599999999999</v>
      </c>
      <c r="K50" s="45">
        <v>229207.33</v>
      </c>
      <c r="L50" s="54">
        <v>1265</v>
      </c>
      <c r="M50" s="32">
        <v>1.9576E-2</v>
      </c>
      <c r="N50" s="32">
        <v>1.8749999999999999E-2</v>
      </c>
      <c r="O50" s="32">
        <v>7.5529999999999998E-3</v>
      </c>
      <c r="P50" s="50">
        <v>167.16</v>
      </c>
      <c r="Q50" s="32">
        <v>0.115346</v>
      </c>
      <c r="S50" s="40">
        <v>0</v>
      </c>
      <c r="T50" s="54">
        <v>0</v>
      </c>
      <c r="U50" s="32">
        <v>0</v>
      </c>
      <c r="V50" s="32">
        <v>0</v>
      </c>
      <c r="W50" s="32">
        <v>0</v>
      </c>
      <c r="X50" s="39">
        <v>0</v>
      </c>
      <c r="Y50" s="32">
        <v>0</v>
      </c>
      <c r="AA50" s="49">
        <v>258718.82</v>
      </c>
      <c r="AB50" s="57">
        <v>57</v>
      </c>
      <c r="AC50" s="38">
        <v>1.4958000000000001E-2</v>
      </c>
      <c r="AD50" s="32">
        <v>1.4250000000000001E-2</v>
      </c>
      <c r="AE50" s="32">
        <v>7.045E-3</v>
      </c>
      <c r="AF50" s="50">
        <v>160.69</v>
      </c>
      <c r="AG50" s="32">
        <v>0.107353</v>
      </c>
      <c r="AI50" s="45">
        <v>230657.64</v>
      </c>
      <c r="AJ50" s="54">
        <v>510</v>
      </c>
      <c r="AK50" s="32">
        <v>2.3928000000000001E-2</v>
      </c>
      <c r="AL50" s="32">
        <v>2.5000000000000001E-2</v>
      </c>
      <c r="AM50" s="32">
        <v>9.6869999999999994E-3</v>
      </c>
      <c r="AN50" s="50">
        <v>201</v>
      </c>
      <c r="AO50" s="32">
        <v>5.3564000000000001E-2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Q22" sqref="Q22"/>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AS70"/>
  <sheetViews>
    <sheetView tabSelected="1" topLeftCell="AD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375995.72</v>
      </c>
      <c r="D6" s="54">
        <v>6</v>
      </c>
      <c r="E6" s="45">
        <v>62665.95</v>
      </c>
      <c r="F6" s="45">
        <v>65759.62</v>
      </c>
      <c r="G6" s="45">
        <v>23631.16</v>
      </c>
      <c r="H6" s="45">
        <v>480.75</v>
      </c>
      <c r="I6" s="34">
        <v>0.385075</v>
      </c>
      <c r="J6" s="17"/>
      <c r="K6" s="45">
        <v>31094168.300000001</v>
      </c>
      <c r="L6" s="54">
        <v>304</v>
      </c>
      <c r="M6" s="45">
        <v>102283.44</v>
      </c>
      <c r="N6" s="45">
        <v>78137.919999999998</v>
      </c>
      <c r="O6" s="45">
        <v>92258.2</v>
      </c>
      <c r="P6" s="45">
        <v>537.52</v>
      </c>
      <c r="Q6" s="34">
        <v>0.44233499999999998</v>
      </c>
      <c r="R6" s="17"/>
      <c r="S6" s="40">
        <v>2634103.84</v>
      </c>
      <c r="T6" s="54">
        <v>49</v>
      </c>
      <c r="U6" s="40">
        <v>53757.22</v>
      </c>
      <c r="V6" s="40">
        <v>44263.25</v>
      </c>
      <c r="W6" s="40">
        <v>39011.5</v>
      </c>
      <c r="X6" s="40">
        <v>364.8</v>
      </c>
      <c r="Y6" s="34">
        <v>0.36480400000000002</v>
      </c>
      <c r="Z6" s="17"/>
      <c r="AA6" s="45">
        <v>26598628.91</v>
      </c>
      <c r="AB6" s="54">
        <v>281</v>
      </c>
      <c r="AC6" s="45">
        <v>94657.04</v>
      </c>
      <c r="AD6" s="45">
        <v>78155.72</v>
      </c>
      <c r="AE6" s="45">
        <v>78654.320000000007</v>
      </c>
      <c r="AF6" s="45">
        <v>582.74</v>
      </c>
      <c r="AG6" s="34">
        <v>0.46615899999999999</v>
      </c>
      <c r="AH6" s="17"/>
      <c r="AI6" s="45">
        <v>4525471.51</v>
      </c>
      <c r="AJ6" s="54">
        <v>67</v>
      </c>
      <c r="AK6" s="45">
        <v>67544.350000000006</v>
      </c>
      <c r="AL6" s="45">
        <v>50879.9</v>
      </c>
      <c r="AM6" s="45">
        <v>52791.94</v>
      </c>
      <c r="AN6" s="45">
        <v>701.69</v>
      </c>
      <c r="AO6" s="34">
        <v>0.44310100000000002</v>
      </c>
      <c r="AP6" s="9"/>
      <c r="AQ6" s="18"/>
      <c r="AR6" s="19"/>
      <c r="AS6" s="20"/>
    </row>
    <row r="7" spans="1:45" s="8" customFormat="1" x14ac:dyDescent="0.2">
      <c r="A7" s="7"/>
      <c r="B7" s="8" t="s">
        <v>74</v>
      </c>
      <c r="C7" s="45">
        <v>55022.8</v>
      </c>
      <c r="D7" s="54">
        <v>2</v>
      </c>
      <c r="E7" s="45">
        <v>27511.4</v>
      </c>
      <c r="F7" s="45">
        <v>27511.4</v>
      </c>
      <c r="G7" s="45">
        <v>36046.32</v>
      </c>
      <c r="H7" s="45">
        <v>214.71</v>
      </c>
      <c r="I7" s="34">
        <v>0.32899200000000001</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2474392.85</v>
      </c>
      <c r="AJ7" s="54">
        <v>87</v>
      </c>
      <c r="AK7" s="45">
        <v>28441.29</v>
      </c>
      <c r="AL7" s="45">
        <v>24800</v>
      </c>
      <c r="AM7" s="45">
        <v>23488.45</v>
      </c>
      <c r="AN7" s="45">
        <v>0</v>
      </c>
      <c r="AO7" s="34">
        <v>0</v>
      </c>
      <c r="AP7" s="9"/>
      <c r="AQ7" s="18"/>
      <c r="AR7" s="19"/>
      <c r="AS7" s="20"/>
    </row>
    <row r="8" spans="1:45" s="8" customFormat="1" x14ac:dyDescent="0.2">
      <c r="A8" s="7"/>
      <c r="B8" s="8" t="s">
        <v>75</v>
      </c>
      <c r="C8" s="45">
        <v>58700</v>
      </c>
      <c r="D8" s="54">
        <v>3</v>
      </c>
      <c r="E8" s="45">
        <v>19566.66</v>
      </c>
      <c r="F8" s="45">
        <v>21500</v>
      </c>
      <c r="G8" s="45">
        <v>5178.1499999999996</v>
      </c>
      <c r="H8" s="45">
        <v>315.89</v>
      </c>
      <c r="I8" s="34">
        <v>0.76695199999999997</v>
      </c>
      <c r="J8" s="17"/>
      <c r="K8" s="45">
        <v>223202.48</v>
      </c>
      <c r="L8" s="54">
        <v>7</v>
      </c>
      <c r="M8" s="45">
        <v>31886.06</v>
      </c>
      <c r="N8" s="45">
        <v>25503.14</v>
      </c>
      <c r="O8" s="45">
        <v>22564.95</v>
      </c>
      <c r="P8" s="45">
        <v>83.39</v>
      </c>
      <c r="Q8" s="34">
        <v>0.62338300000000002</v>
      </c>
      <c r="R8" s="17"/>
      <c r="S8" s="40">
        <v>552106.6</v>
      </c>
      <c r="T8" s="54">
        <v>34</v>
      </c>
      <c r="U8" s="40">
        <v>16238.42</v>
      </c>
      <c r="V8" s="40">
        <v>12301.83</v>
      </c>
      <c r="W8" s="40">
        <v>13982.94</v>
      </c>
      <c r="X8" s="40">
        <v>89.55</v>
      </c>
      <c r="Y8" s="34">
        <v>0.42903000000000002</v>
      </c>
      <c r="Z8" s="17"/>
      <c r="AA8" s="45">
        <v>1180884.96</v>
      </c>
      <c r="AB8" s="54">
        <v>38</v>
      </c>
      <c r="AC8" s="45">
        <v>31075.919999999998</v>
      </c>
      <c r="AD8" s="45">
        <v>24674.36</v>
      </c>
      <c r="AE8" s="45">
        <v>31877</v>
      </c>
      <c r="AF8" s="45">
        <v>181.25</v>
      </c>
      <c r="AG8" s="34">
        <v>0.47450900000000001</v>
      </c>
      <c r="AH8" s="17"/>
      <c r="AI8" s="45">
        <v>797566.84</v>
      </c>
      <c r="AJ8" s="54">
        <v>39</v>
      </c>
      <c r="AK8" s="45">
        <v>20450.43</v>
      </c>
      <c r="AL8" s="45">
        <v>11179.65</v>
      </c>
      <c r="AM8" s="45">
        <v>28473.85</v>
      </c>
      <c r="AN8" s="45">
        <v>319.45999999999998</v>
      </c>
      <c r="AO8" s="34">
        <v>0.56536900000000001</v>
      </c>
      <c r="AP8" s="9"/>
      <c r="AQ8" s="18"/>
      <c r="AR8" s="19"/>
      <c r="AS8" s="20"/>
    </row>
    <row r="9" spans="1:45" s="8" customFormat="1" x14ac:dyDescent="0.2">
      <c r="A9" s="7"/>
      <c r="B9" s="8" t="s">
        <v>76</v>
      </c>
      <c r="C9" s="45">
        <v>315157.78000000003</v>
      </c>
      <c r="D9" s="54">
        <v>8</v>
      </c>
      <c r="E9" s="45">
        <v>39394.720000000001</v>
      </c>
      <c r="F9" s="45">
        <v>33637.040000000001</v>
      </c>
      <c r="G9" s="45">
        <v>23814.53</v>
      </c>
      <c r="H9" s="46"/>
      <c r="I9" s="35"/>
      <c r="J9" s="17"/>
      <c r="K9" s="45">
        <v>0</v>
      </c>
      <c r="L9" s="54">
        <v>0</v>
      </c>
      <c r="M9" s="45">
        <v>0</v>
      </c>
      <c r="N9" s="45">
        <v>0</v>
      </c>
      <c r="O9" s="45">
        <v>0</v>
      </c>
      <c r="P9" s="46"/>
      <c r="Q9" s="35"/>
      <c r="R9" s="17"/>
      <c r="S9" s="40">
        <v>1641490.67</v>
      </c>
      <c r="T9" s="54">
        <v>35</v>
      </c>
      <c r="U9" s="40">
        <v>46899.73</v>
      </c>
      <c r="V9" s="40">
        <v>39119.03</v>
      </c>
      <c r="W9" s="40">
        <v>40573.39</v>
      </c>
      <c r="X9" s="43"/>
      <c r="Y9" s="35"/>
      <c r="Z9" s="17"/>
      <c r="AA9" s="45">
        <v>8249639.8099999996</v>
      </c>
      <c r="AB9" s="54">
        <v>190</v>
      </c>
      <c r="AC9" s="45">
        <v>43419.15</v>
      </c>
      <c r="AD9" s="45">
        <v>31338.78</v>
      </c>
      <c r="AE9" s="45">
        <v>35746.94</v>
      </c>
      <c r="AF9" s="46"/>
      <c r="AG9" s="35"/>
      <c r="AH9" s="17"/>
      <c r="AI9" s="45">
        <v>5987592.8300000001</v>
      </c>
      <c r="AJ9" s="54">
        <v>125</v>
      </c>
      <c r="AK9" s="45">
        <v>47900.74</v>
      </c>
      <c r="AL9" s="45">
        <v>30348.66</v>
      </c>
      <c r="AM9" s="45">
        <v>67011.94</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1378464.08</v>
      </c>
      <c r="T10" s="54">
        <v>23</v>
      </c>
      <c r="U10" s="40">
        <v>59933.22</v>
      </c>
      <c r="V10" s="40">
        <v>45188.05</v>
      </c>
      <c r="W10" s="40">
        <v>58751.42</v>
      </c>
      <c r="X10" s="43"/>
      <c r="Y10" s="35"/>
      <c r="Z10" s="17"/>
      <c r="AA10" s="45">
        <v>0</v>
      </c>
      <c r="AB10" s="54">
        <v>0</v>
      </c>
      <c r="AC10" s="45">
        <v>0</v>
      </c>
      <c r="AD10" s="45">
        <v>0</v>
      </c>
      <c r="AE10" s="45">
        <v>0</v>
      </c>
      <c r="AF10" s="46"/>
      <c r="AG10" s="35"/>
      <c r="AH10" s="17"/>
      <c r="AI10" s="45">
        <v>9786529.4000000004</v>
      </c>
      <c r="AJ10" s="54">
        <v>156</v>
      </c>
      <c r="AK10" s="45">
        <v>62734.16</v>
      </c>
      <c r="AL10" s="45">
        <v>44958.37</v>
      </c>
      <c r="AM10" s="45">
        <v>71253.8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231303.65</v>
      </c>
      <c r="T11" s="54">
        <v>2</v>
      </c>
      <c r="U11" s="40">
        <v>115651.82</v>
      </c>
      <c r="V11" s="40">
        <v>115651.82</v>
      </c>
      <c r="W11" s="40">
        <v>72740.2</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12000</v>
      </c>
      <c r="AJ12" s="54">
        <v>4</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92086.28</v>
      </c>
      <c r="AJ15" s="54">
        <v>9</v>
      </c>
      <c r="AK15" s="45">
        <v>10231.799999999999</v>
      </c>
      <c r="AL15" s="45">
        <v>9590.4</v>
      </c>
      <c r="AM15" s="45">
        <v>4471.93</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7480391.5800000001</v>
      </c>
      <c r="T16" s="54">
        <v>95</v>
      </c>
      <c r="U16" s="40">
        <v>78740.960000000006</v>
      </c>
      <c r="V16" s="40">
        <v>81019.679999999993</v>
      </c>
      <c r="W16" s="40">
        <v>36120.18</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108718.606800507</v>
      </c>
      <c r="D19" s="55">
        <f>D50</f>
        <v>3</v>
      </c>
      <c r="E19" s="47">
        <f t="shared" ref="E19" si="0">C19/D19</f>
        <v>36239.535600169002</v>
      </c>
      <c r="F19" s="46"/>
      <c r="G19" s="46"/>
      <c r="H19" s="46"/>
      <c r="I19" s="35"/>
      <c r="J19" s="21"/>
      <c r="K19" s="47">
        <f>K50*L50*M50*7.85</f>
        <v>17346752.522243194</v>
      </c>
      <c r="L19" s="55">
        <f>L50</f>
        <v>641</v>
      </c>
      <c r="M19" s="47">
        <f>K19/L19</f>
        <v>27062.016415355996</v>
      </c>
      <c r="N19" s="46"/>
      <c r="O19" s="46"/>
      <c r="P19" s="46"/>
      <c r="Q19" s="35"/>
      <c r="R19" s="21"/>
      <c r="S19" s="58">
        <f>S50*T50*U50*7.85</f>
        <v>0</v>
      </c>
      <c r="T19" s="55">
        <f>T50</f>
        <v>0</v>
      </c>
      <c r="U19" s="58">
        <v>0</v>
      </c>
      <c r="V19" s="43"/>
      <c r="W19" s="43"/>
      <c r="X19" s="43"/>
      <c r="Y19" s="35"/>
      <c r="Z19" s="21"/>
      <c r="AA19" s="47">
        <f>AA50*AB50*AC50*7.85</f>
        <v>292471.62921439996</v>
      </c>
      <c r="AB19" s="55">
        <f>AB50</f>
        <v>10</v>
      </c>
      <c r="AC19" s="47">
        <f>AA19/AB19</f>
        <v>29247.162921439995</v>
      </c>
      <c r="AD19" s="46"/>
      <c r="AE19" s="46"/>
      <c r="AF19" s="46"/>
      <c r="AG19" s="35"/>
      <c r="AH19" s="21"/>
      <c r="AI19" s="47">
        <f>AI50*AJ50*AK50*7.85</f>
        <v>6392864.934589643</v>
      </c>
      <c r="AJ19" s="55">
        <f>AJ50</f>
        <v>139</v>
      </c>
      <c r="AK19" s="47">
        <f>AI19/AJ19</f>
        <v>45991.834061795991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123768.22</v>
      </c>
      <c r="D22" s="54">
        <v>1</v>
      </c>
      <c r="E22" s="45">
        <v>123768.22</v>
      </c>
      <c r="F22" s="45">
        <v>123768.22</v>
      </c>
      <c r="G22" s="45">
        <v>0</v>
      </c>
      <c r="H22" s="45">
        <v>362.46</v>
      </c>
      <c r="I22" s="34">
        <v>0.42315700000000001</v>
      </c>
      <c r="J22" s="17"/>
      <c r="K22" s="45">
        <v>19027144.350000001</v>
      </c>
      <c r="L22" s="54">
        <v>190</v>
      </c>
      <c r="M22" s="45">
        <v>100142.86</v>
      </c>
      <c r="N22" s="45">
        <v>76487.14</v>
      </c>
      <c r="O22" s="45">
        <v>83400.42</v>
      </c>
      <c r="P22" s="45">
        <v>504.91</v>
      </c>
      <c r="Q22" s="34">
        <v>0.41617399999999999</v>
      </c>
      <c r="R22" s="17"/>
      <c r="S22" s="40">
        <v>2183981.79</v>
      </c>
      <c r="T22" s="54">
        <v>41</v>
      </c>
      <c r="U22" s="40">
        <v>53267.839999999997</v>
      </c>
      <c r="V22" s="40">
        <v>42367.69</v>
      </c>
      <c r="W22" s="40">
        <v>46419.11</v>
      </c>
      <c r="X22" s="40">
        <v>0</v>
      </c>
      <c r="Y22" s="34">
        <v>0</v>
      </c>
      <c r="Z22" s="17"/>
      <c r="AA22" s="45">
        <v>18959897.079999998</v>
      </c>
      <c r="AB22" s="54">
        <v>273</v>
      </c>
      <c r="AC22" s="45">
        <v>69450.17</v>
      </c>
      <c r="AD22" s="45">
        <v>48764.37</v>
      </c>
      <c r="AE22" s="45">
        <v>74105.89</v>
      </c>
      <c r="AF22" s="45">
        <v>426.74</v>
      </c>
      <c r="AG22" s="34">
        <v>0.38208900000000001</v>
      </c>
      <c r="AH22" s="17"/>
      <c r="AI22" s="45">
        <v>12664973.800000001</v>
      </c>
      <c r="AJ22" s="54">
        <v>190</v>
      </c>
      <c r="AK22" s="45">
        <v>66657.75</v>
      </c>
      <c r="AL22" s="45">
        <v>59053.84</v>
      </c>
      <c r="AM22" s="45">
        <v>41655.74</v>
      </c>
      <c r="AN22" s="45">
        <v>657.44</v>
      </c>
      <c r="AO22" s="34">
        <v>0.39672499999999999</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26241828.510000002</v>
      </c>
      <c r="L23" s="54">
        <v>259</v>
      </c>
      <c r="M23" s="45">
        <v>101319.8</v>
      </c>
      <c r="N23" s="45">
        <v>81843.5</v>
      </c>
      <c r="O23" s="45">
        <v>87289.98</v>
      </c>
      <c r="P23" s="45">
        <v>549.99</v>
      </c>
      <c r="Q23" s="34">
        <v>0.45890999999999998</v>
      </c>
      <c r="R23" s="17"/>
      <c r="S23" s="40">
        <v>2183759.42</v>
      </c>
      <c r="T23" s="54">
        <v>41</v>
      </c>
      <c r="U23" s="40">
        <v>53262.42</v>
      </c>
      <c r="V23" s="40">
        <v>42367.69</v>
      </c>
      <c r="W23" s="40">
        <v>46416.32</v>
      </c>
      <c r="X23" s="40">
        <v>0</v>
      </c>
      <c r="Y23" s="34">
        <v>0</v>
      </c>
      <c r="Z23" s="17"/>
      <c r="AA23" s="45">
        <v>17613028.41</v>
      </c>
      <c r="AB23" s="54">
        <v>254</v>
      </c>
      <c r="AC23" s="45">
        <v>69342.63</v>
      </c>
      <c r="AD23" s="45">
        <v>51745.22</v>
      </c>
      <c r="AE23" s="45">
        <v>70144</v>
      </c>
      <c r="AF23" s="45">
        <v>429.26</v>
      </c>
      <c r="AG23" s="34">
        <v>0.40939500000000001</v>
      </c>
      <c r="AH23" s="17"/>
      <c r="AI23" s="45">
        <v>728083.51</v>
      </c>
      <c r="AJ23" s="54">
        <v>11</v>
      </c>
      <c r="AK23" s="45">
        <v>66189.41</v>
      </c>
      <c r="AL23" s="45">
        <v>44360.89</v>
      </c>
      <c r="AM23" s="45">
        <v>66643.350000000006</v>
      </c>
      <c r="AN23" s="45">
        <v>756.68</v>
      </c>
      <c r="AO23" s="34">
        <v>0.46155800000000002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3045150.54</v>
      </c>
      <c r="L49" s="54">
        <v>273</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161044.49</v>
      </c>
      <c r="D50" s="54">
        <v>3</v>
      </c>
      <c r="E50" s="32">
        <v>2.8666000000000001E-2</v>
      </c>
      <c r="F50" s="32">
        <v>0.03</v>
      </c>
      <c r="G50" s="32">
        <v>4.6449999999999998E-3</v>
      </c>
      <c r="H50" s="50">
        <v>153.03</v>
      </c>
      <c r="I50" s="32">
        <v>0.17297599999999999</v>
      </c>
      <c r="K50" s="45">
        <v>174005.18</v>
      </c>
      <c r="L50" s="54">
        <v>641</v>
      </c>
      <c r="M50" s="32">
        <v>1.9812E-2</v>
      </c>
      <c r="N50" s="32">
        <v>0.02</v>
      </c>
      <c r="O50" s="32">
        <v>7.6769999999999998E-3</v>
      </c>
      <c r="P50" s="50">
        <v>132.77000000000001</v>
      </c>
      <c r="Q50" s="32">
        <v>0.118007</v>
      </c>
      <c r="S50" s="40">
        <v>0</v>
      </c>
      <c r="T50" s="54">
        <v>0</v>
      </c>
      <c r="U50" s="32">
        <v>0</v>
      </c>
      <c r="V50" s="32">
        <v>0</v>
      </c>
      <c r="W50" s="32">
        <v>0</v>
      </c>
      <c r="X50" s="39">
        <v>0</v>
      </c>
      <c r="Y50" s="32">
        <v>0</v>
      </c>
      <c r="AA50" s="49">
        <v>236165.9</v>
      </c>
      <c r="AB50" s="57">
        <v>10</v>
      </c>
      <c r="AC50" s="38">
        <v>1.5775999999999998E-2</v>
      </c>
      <c r="AD50" s="32">
        <v>1.6250000000000001E-2</v>
      </c>
      <c r="AE50" s="32">
        <v>4.1669999999999997E-3</v>
      </c>
      <c r="AF50" s="50">
        <v>127.97</v>
      </c>
      <c r="AG50" s="32">
        <v>9.6808000000000005E-2</v>
      </c>
      <c r="AI50" s="45">
        <v>237238.11</v>
      </c>
      <c r="AJ50" s="54">
        <v>139</v>
      </c>
      <c r="AK50" s="32">
        <v>2.4695999999999999E-2</v>
      </c>
      <c r="AL50" s="32">
        <v>2.4299999999999999E-2</v>
      </c>
      <c r="AM50" s="32">
        <v>1.1523E-2</v>
      </c>
      <c r="AN50" s="50">
        <v>344.07</v>
      </c>
      <c r="AO50" s="32">
        <v>0.120197</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4" sqref="S24"/>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2:AS70"/>
  <sheetViews>
    <sheetView tabSelected="1" topLeftCell="AF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5712919.3200000003</v>
      </c>
      <c r="L6" s="54">
        <v>27</v>
      </c>
      <c r="M6" s="45">
        <v>211589.6</v>
      </c>
      <c r="N6" s="45">
        <v>177107.64</v>
      </c>
      <c r="O6" s="45">
        <v>209162.89</v>
      </c>
      <c r="P6" s="45">
        <v>1283.77</v>
      </c>
      <c r="Q6" s="34">
        <v>0.48006799999999999</v>
      </c>
      <c r="R6" s="17"/>
      <c r="S6" s="40">
        <v>0</v>
      </c>
      <c r="T6" s="54">
        <v>0</v>
      </c>
      <c r="U6" s="40">
        <v>0</v>
      </c>
      <c r="V6" s="40">
        <v>0</v>
      </c>
      <c r="W6" s="40">
        <v>0</v>
      </c>
      <c r="X6" s="40">
        <v>0</v>
      </c>
      <c r="Y6" s="34">
        <v>0</v>
      </c>
      <c r="Z6" s="17"/>
      <c r="AA6" s="45">
        <v>4092101.7</v>
      </c>
      <c r="AB6" s="54">
        <v>20</v>
      </c>
      <c r="AC6" s="45">
        <v>204605.08</v>
      </c>
      <c r="AD6" s="45">
        <v>162515.56</v>
      </c>
      <c r="AE6" s="45">
        <v>251257.57</v>
      </c>
      <c r="AF6" s="45">
        <v>1064.1400000000001</v>
      </c>
      <c r="AG6" s="34">
        <v>0.45115300000000003</v>
      </c>
      <c r="AH6" s="17"/>
      <c r="AI6" s="45">
        <v>474998.89</v>
      </c>
      <c r="AJ6" s="54">
        <v>4</v>
      </c>
      <c r="AK6" s="45">
        <v>118749.72</v>
      </c>
      <c r="AL6" s="45">
        <v>117758.47</v>
      </c>
      <c r="AM6" s="45">
        <v>11570.41</v>
      </c>
      <c r="AN6" s="45">
        <v>1022.61</v>
      </c>
      <c r="AO6" s="34">
        <v>0.39116099999999998</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58425.82</v>
      </c>
      <c r="AJ7" s="54">
        <v>1</v>
      </c>
      <c r="AK7" s="45">
        <v>58425.82</v>
      </c>
      <c r="AL7" s="45">
        <v>58425.82</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107071.23</v>
      </c>
      <c r="T8" s="54">
        <v>2</v>
      </c>
      <c r="U8" s="40">
        <v>53535.61</v>
      </c>
      <c r="V8" s="40">
        <v>53535.61</v>
      </c>
      <c r="W8" s="40">
        <v>54058.81</v>
      </c>
      <c r="X8" s="40">
        <v>374.09</v>
      </c>
      <c r="Y8" s="34">
        <v>0.484462</v>
      </c>
      <c r="Z8" s="17"/>
      <c r="AA8" s="45">
        <v>29237.73</v>
      </c>
      <c r="AB8" s="54">
        <v>2</v>
      </c>
      <c r="AC8" s="45">
        <v>14618.86</v>
      </c>
      <c r="AD8" s="45">
        <v>14618.86</v>
      </c>
      <c r="AE8" s="45">
        <v>4803.83</v>
      </c>
      <c r="AF8" s="45">
        <v>534.73</v>
      </c>
      <c r="AG8" s="34">
        <v>0.71862999999999999</v>
      </c>
      <c r="AH8" s="17"/>
      <c r="AI8" s="45">
        <v>209742.7</v>
      </c>
      <c r="AJ8" s="54">
        <v>3</v>
      </c>
      <c r="AK8" s="45">
        <v>69914.23</v>
      </c>
      <c r="AL8" s="45">
        <v>78011.289999999994</v>
      </c>
      <c r="AM8" s="45">
        <v>31263.91</v>
      </c>
      <c r="AN8" s="45">
        <v>689.9</v>
      </c>
      <c r="AO8" s="34">
        <v>0.77438399999999996</v>
      </c>
      <c r="AP8" s="9"/>
      <c r="AQ8" s="18"/>
      <c r="AR8" s="19"/>
      <c r="AS8" s="20"/>
    </row>
    <row r="9" spans="1:45" s="8" customFormat="1" x14ac:dyDescent="0.2">
      <c r="A9" s="7"/>
      <c r="B9" s="8" t="s">
        <v>76</v>
      </c>
      <c r="C9" s="45">
        <v>79975</v>
      </c>
      <c r="D9" s="54">
        <v>1</v>
      </c>
      <c r="E9" s="45">
        <v>79975</v>
      </c>
      <c r="F9" s="45">
        <v>79975</v>
      </c>
      <c r="G9" s="45">
        <v>0</v>
      </c>
      <c r="H9" s="46"/>
      <c r="I9" s="35"/>
      <c r="J9" s="17"/>
      <c r="K9" s="45">
        <v>0</v>
      </c>
      <c r="L9" s="54">
        <v>0</v>
      </c>
      <c r="M9" s="45">
        <v>0</v>
      </c>
      <c r="N9" s="45">
        <v>0</v>
      </c>
      <c r="O9" s="45">
        <v>0</v>
      </c>
      <c r="P9" s="46"/>
      <c r="Q9" s="35"/>
      <c r="R9" s="17"/>
      <c r="S9" s="40">
        <v>0</v>
      </c>
      <c r="T9" s="54">
        <v>0</v>
      </c>
      <c r="U9" s="40">
        <v>0</v>
      </c>
      <c r="V9" s="40">
        <v>0</v>
      </c>
      <c r="W9" s="40">
        <v>0</v>
      </c>
      <c r="X9" s="43"/>
      <c r="Y9" s="35"/>
      <c r="Z9" s="17"/>
      <c r="AA9" s="45">
        <v>3289286.4</v>
      </c>
      <c r="AB9" s="54">
        <v>23</v>
      </c>
      <c r="AC9" s="45">
        <v>143012.45000000001</v>
      </c>
      <c r="AD9" s="45">
        <v>121093.78</v>
      </c>
      <c r="AE9" s="45">
        <v>109625.46</v>
      </c>
      <c r="AF9" s="46"/>
      <c r="AG9" s="35"/>
      <c r="AH9" s="17"/>
      <c r="AI9" s="45">
        <v>758487.74</v>
      </c>
      <c r="AJ9" s="54">
        <v>5</v>
      </c>
      <c r="AK9" s="45">
        <v>151697.54</v>
      </c>
      <c r="AL9" s="45">
        <v>109533.53</v>
      </c>
      <c r="AM9" s="45">
        <v>96975.5</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381711.69</v>
      </c>
      <c r="T10" s="54">
        <v>4</v>
      </c>
      <c r="U10" s="40">
        <v>95427.92</v>
      </c>
      <c r="V10" s="40">
        <v>94275.7</v>
      </c>
      <c r="W10" s="40">
        <v>39455.43</v>
      </c>
      <c r="X10" s="43"/>
      <c r="Y10" s="35"/>
      <c r="Z10" s="17"/>
      <c r="AA10" s="45">
        <v>0</v>
      </c>
      <c r="AB10" s="54">
        <v>0</v>
      </c>
      <c r="AC10" s="45">
        <v>0</v>
      </c>
      <c r="AD10" s="45">
        <v>0</v>
      </c>
      <c r="AE10" s="45">
        <v>0</v>
      </c>
      <c r="AF10" s="46"/>
      <c r="AG10" s="35"/>
      <c r="AH10" s="17"/>
      <c r="AI10" s="45">
        <v>1476363.6</v>
      </c>
      <c r="AJ10" s="54">
        <v>20</v>
      </c>
      <c r="AK10" s="45">
        <v>73818.179999999993</v>
      </c>
      <c r="AL10" s="45">
        <v>60214.84</v>
      </c>
      <c r="AM10" s="45">
        <v>53458.85</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83538.27</v>
      </c>
      <c r="T16" s="54">
        <v>1</v>
      </c>
      <c r="U16" s="40">
        <v>83538.27</v>
      </c>
      <c r="V16" s="40">
        <v>83538.27</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944486.64829814387</v>
      </c>
      <c r="L19" s="55">
        <f>L50</f>
        <v>16</v>
      </c>
      <c r="M19" s="47">
        <f>K19/L19</f>
        <v>59030.415518633992</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243381.37601039998</v>
      </c>
      <c r="AJ19" s="55">
        <f>AJ50</f>
        <v>2</v>
      </c>
      <c r="AK19" s="47">
        <f>AI19/AJ19</f>
        <v>121690.68800519999</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1963066.9</v>
      </c>
      <c r="L22" s="54">
        <v>11</v>
      </c>
      <c r="M22" s="45">
        <v>178460.62</v>
      </c>
      <c r="N22" s="45">
        <v>157671.85</v>
      </c>
      <c r="O22" s="45">
        <v>105128.29</v>
      </c>
      <c r="P22" s="45">
        <v>1098.3699999999999</v>
      </c>
      <c r="Q22" s="34">
        <v>0.43084899999999998</v>
      </c>
      <c r="R22" s="17"/>
      <c r="S22" s="40">
        <v>34796.75</v>
      </c>
      <c r="T22" s="54">
        <v>1</v>
      </c>
      <c r="U22" s="40">
        <v>34796.75</v>
      </c>
      <c r="V22" s="40">
        <v>34796.75</v>
      </c>
      <c r="W22" s="40">
        <v>0</v>
      </c>
      <c r="X22" s="40">
        <v>0</v>
      </c>
      <c r="Y22" s="34">
        <v>0</v>
      </c>
      <c r="Z22" s="17"/>
      <c r="AA22" s="45">
        <v>3553624.35</v>
      </c>
      <c r="AB22" s="54">
        <v>18</v>
      </c>
      <c r="AC22" s="45">
        <v>197423.57</v>
      </c>
      <c r="AD22" s="45">
        <v>200946.45</v>
      </c>
      <c r="AE22" s="45">
        <v>134079.03</v>
      </c>
      <c r="AF22" s="45">
        <v>910.16</v>
      </c>
      <c r="AG22" s="34">
        <v>0.29049000000000003</v>
      </c>
      <c r="AH22" s="17"/>
      <c r="AI22" s="45">
        <v>1287377.1200000001</v>
      </c>
      <c r="AJ22" s="54">
        <v>11</v>
      </c>
      <c r="AK22" s="45">
        <v>117034.28</v>
      </c>
      <c r="AL22" s="45">
        <v>117865</v>
      </c>
      <c r="AM22" s="45">
        <v>69228.52</v>
      </c>
      <c r="AN22" s="45">
        <v>1166.43</v>
      </c>
      <c r="AO22" s="34">
        <v>0.358796</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3993938.97</v>
      </c>
      <c r="L23" s="54">
        <v>20</v>
      </c>
      <c r="M23" s="45">
        <v>199696.94</v>
      </c>
      <c r="N23" s="45">
        <v>223839.86</v>
      </c>
      <c r="O23" s="45">
        <v>100033.3</v>
      </c>
      <c r="P23" s="45">
        <v>984.41</v>
      </c>
      <c r="Q23" s="34">
        <v>0.38422699999999999</v>
      </c>
      <c r="R23" s="17"/>
      <c r="S23" s="40">
        <v>34796.75</v>
      </c>
      <c r="T23" s="54">
        <v>1</v>
      </c>
      <c r="U23" s="40">
        <v>34796.75</v>
      </c>
      <c r="V23" s="40">
        <v>34796.75</v>
      </c>
      <c r="W23" s="40">
        <v>0</v>
      </c>
      <c r="X23" s="40">
        <v>0</v>
      </c>
      <c r="Y23" s="34">
        <v>0</v>
      </c>
      <c r="Z23" s="17"/>
      <c r="AA23" s="45">
        <v>3914143.26</v>
      </c>
      <c r="AB23" s="54">
        <v>22</v>
      </c>
      <c r="AC23" s="45">
        <v>177915.6</v>
      </c>
      <c r="AD23" s="45">
        <v>152201.88</v>
      </c>
      <c r="AE23" s="45">
        <v>164737.78</v>
      </c>
      <c r="AF23" s="45">
        <v>1102.74</v>
      </c>
      <c r="AG23" s="34">
        <v>0.40664499999999998</v>
      </c>
      <c r="AH23" s="17"/>
      <c r="AI23" s="45">
        <v>157567.18</v>
      </c>
      <c r="AJ23" s="54">
        <v>1</v>
      </c>
      <c r="AK23" s="45">
        <v>157567.18</v>
      </c>
      <c r="AL23" s="45">
        <v>157567.18</v>
      </c>
      <c r="AM23" s="45">
        <v>0</v>
      </c>
      <c r="AN23" s="45">
        <v>2620.33</v>
      </c>
      <c r="AO23" s="34">
        <v>0.53157699999999997</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360007.35</v>
      </c>
      <c r="L49" s="54">
        <v>17</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360074.61</v>
      </c>
      <c r="L50" s="54">
        <v>16</v>
      </c>
      <c r="M50" s="32">
        <v>2.0884E-2</v>
      </c>
      <c r="N50" s="32">
        <v>0.02</v>
      </c>
      <c r="O50" s="32">
        <v>9.7780000000000002E-3</v>
      </c>
      <c r="P50" s="50">
        <v>228.46</v>
      </c>
      <c r="Q50" s="32">
        <v>0.103281</v>
      </c>
      <c r="S50" s="40">
        <v>0</v>
      </c>
      <c r="T50" s="54">
        <v>0</v>
      </c>
      <c r="U50" s="32">
        <v>0</v>
      </c>
      <c r="V50" s="32">
        <v>0</v>
      </c>
      <c r="W50" s="32">
        <v>0</v>
      </c>
      <c r="X50" s="39">
        <v>0</v>
      </c>
      <c r="Y50" s="32">
        <v>0</v>
      </c>
      <c r="AA50" s="49">
        <v>0</v>
      </c>
      <c r="AB50" s="57">
        <v>0</v>
      </c>
      <c r="AC50" s="38">
        <v>0</v>
      </c>
      <c r="AD50" s="32">
        <v>0</v>
      </c>
      <c r="AE50" s="32">
        <v>0</v>
      </c>
      <c r="AF50" s="50">
        <v>0</v>
      </c>
      <c r="AG50" s="32">
        <v>0</v>
      </c>
      <c r="AI50" s="45">
        <v>1099744.5</v>
      </c>
      <c r="AJ50" s="54">
        <v>2</v>
      </c>
      <c r="AK50" s="32">
        <v>1.4095999999999999E-2</v>
      </c>
      <c r="AL50" s="32">
        <v>1.0625000000000001E-2</v>
      </c>
      <c r="AM50" s="32">
        <v>1.3258000000000001E-2</v>
      </c>
      <c r="AN50" s="50">
        <v>-11.27</v>
      </c>
      <c r="AO50" s="32">
        <v>-7.8788999999999998E-2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T24" sqref="T24"/>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197737.2</v>
      </c>
      <c r="L6" s="54">
        <v>6</v>
      </c>
      <c r="M6" s="45">
        <v>32956.199999999997</v>
      </c>
      <c r="N6" s="45">
        <v>42313.36</v>
      </c>
      <c r="O6" s="45">
        <v>17156.73</v>
      </c>
      <c r="P6" s="45">
        <v>212.78</v>
      </c>
      <c r="Q6" s="34">
        <v>0.31251000000000001</v>
      </c>
      <c r="R6" s="17"/>
      <c r="S6" s="40">
        <v>110015.85</v>
      </c>
      <c r="T6" s="54">
        <v>3</v>
      </c>
      <c r="U6" s="40">
        <v>36671.949999999997</v>
      </c>
      <c r="V6" s="40">
        <v>42187.93</v>
      </c>
      <c r="W6" s="40">
        <v>25347.38</v>
      </c>
      <c r="X6" s="40">
        <v>175.69</v>
      </c>
      <c r="Y6" s="34">
        <v>0.41284900000000002</v>
      </c>
      <c r="Z6" s="17"/>
      <c r="AA6" s="45">
        <v>575394.38</v>
      </c>
      <c r="AB6" s="54">
        <v>12</v>
      </c>
      <c r="AC6" s="45">
        <v>47949.53</v>
      </c>
      <c r="AD6" s="45">
        <v>44251.76</v>
      </c>
      <c r="AE6" s="45">
        <v>30314.04</v>
      </c>
      <c r="AF6" s="45">
        <v>419.83</v>
      </c>
      <c r="AG6" s="34">
        <v>0.39243899999999998</v>
      </c>
      <c r="AH6" s="17"/>
      <c r="AI6" s="45">
        <v>178438.71</v>
      </c>
      <c r="AJ6" s="54">
        <v>6</v>
      </c>
      <c r="AK6" s="45">
        <v>29739.78</v>
      </c>
      <c r="AL6" s="45">
        <v>27592.27</v>
      </c>
      <c r="AM6" s="45">
        <v>17419.86</v>
      </c>
      <c r="AN6" s="45">
        <v>241.43</v>
      </c>
      <c r="AO6" s="34">
        <v>0.28633799999999998</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60031.86</v>
      </c>
      <c r="AJ7" s="54">
        <v>4</v>
      </c>
      <c r="AK7" s="45">
        <v>15007.96</v>
      </c>
      <c r="AL7" s="45">
        <v>8798.73</v>
      </c>
      <c r="AM7" s="45">
        <v>16967.98</v>
      </c>
      <c r="AN7" s="45">
        <v>0</v>
      </c>
      <c r="AO7" s="34">
        <v>0</v>
      </c>
      <c r="AP7" s="9"/>
      <c r="AQ7" s="18"/>
      <c r="AR7" s="19"/>
      <c r="AS7" s="20"/>
    </row>
    <row r="8" spans="1:45" s="8" customFormat="1" x14ac:dyDescent="0.2">
      <c r="A8" s="7"/>
      <c r="B8" s="8" t="s">
        <v>75</v>
      </c>
      <c r="C8" s="45">
        <v>37600</v>
      </c>
      <c r="D8" s="54">
        <v>1</v>
      </c>
      <c r="E8" s="45">
        <v>37600</v>
      </c>
      <c r="F8" s="45">
        <v>37600</v>
      </c>
      <c r="G8" s="45">
        <v>0</v>
      </c>
      <c r="H8" s="45">
        <v>296.89999999999998</v>
      </c>
      <c r="I8" s="34">
        <v>0.47941899999999998</v>
      </c>
      <c r="J8" s="17"/>
      <c r="K8" s="45">
        <v>0</v>
      </c>
      <c r="L8" s="54">
        <v>0</v>
      </c>
      <c r="M8" s="45">
        <v>0</v>
      </c>
      <c r="N8" s="45">
        <v>0</v>
      </c>
      <c r="O8" s="45">
        <v>0</v>
      </c>
      <c r="P8" s="45">
        <v>0</v>
      </c>
      <c r="Q8" s="34">
        <v>0</v>
      </c>
      <c r="R8" s="17"/>
      <c r="S8" s="40">
        <v>98658.85</v>
      </c>
      <c r="T8" s="54">
        <v>4</v>
      </c>
      <c r="U8" s="40">
        <v>24664.71</v>
      </c>
      <c r="V8" s="40">
        <v>29779.32</v>
      </c>
      <c r="W8" s="40">
        <v>12155.88</v>
      </c>
      <c r="X8" s="40">
        <v>173.3</v>
      </c>
      <c r="Y8" s="34">
        <v>0.33168900000000001</v>
      </c>
      <c r="Z8" s="17"/>
      <c r="AA8" s="45">
        <v>10893.35</v>
      </c>
      <c r="AB8" s="54">
        <v>1</v>
      </c>
      <c r="AC8" s="45">
        <v>10893.35</v>
      </c>
      <c r="AD8" s="45">
        <v>10893.35</v>
      </c>
      <c r="AE8" s="45">
        <v>0</v>
      </c>
      <c r="AF8" s="45">
        <v>85.56</v>
      </c>
      <c r="AG8" s="34">
        <v>0.50002899999999995</v>
      </c>
      <c r="AH8" s="17"/>
      <c r="AI8" s="45">
        <v>10751.8</v>
      </c>
      <c r="AJ8" s="54">
        <v>2</v>
      </c>
      <c r="AK8" s="45">
        <v>5375.9</v>
      </c>
      <c r="AL8" s="45">
        <v>5375.9</v>
      </c>
      <c r="AM8" s="45">
        <v>2228.65</v>
      </c>
      <c r="AN8" s="45">
        <v>20.190000000000001</v>
      </c>
      <c r="AO8" s="34">
        <v>6.3574000000000006E-2</v>
      </c>
      <c r="AP8" s="9"/>
      <c r="AQ8" s="18"/>
      <c r="AR8" s="19"/>
      <c r="AS8" s="20"/>
    </row>
    <row r="9" spans="1:45" s="8" customFormat="1" x14ac:dyDescent="0.2">
      <c r="A9" s="7"/>
      <c r="B9" s="8" t="s">
        <v>76</v>
      </c>
      <c r="C9" s="45">
        <v>17023.93</v>
      </c>
      <c r="D9" s="54">
        <v>1</v>
      </c>
      <c r="E9" s="45">
        <v>17023.93</v>
      </c>
      <c r="F9" s="45">
        <v>17023.93</v>
      </c>
      <c r="G9" s="45">
        <v>0</v>
      </c>
      <c r="H9" s="46"/>
      <c r="I9" s="35"/>
      <c r="J9" s="17"/>
      <c r="K9" s="45">
        <v>0</v>
      </c>
      <c r="L9" s="54">
        <v>0</v>
      </c>
      <c r="M9" s="45">
        <v>0</v>
      </c>
      <c r="N9" s="45">
        <v>0</v>
      </c>
      <c r="O9" s="45">
        <v>0</v>
      </c>
      <c r="P9" s="46"/>
      <c r="Q9" s="35"/>
      <c r="R9" s="17"/>
      <c r="S9" s="40">
        <v>0</v>
      </c>
      <c r="T9" s="54">
        <v>0</v>
      </c>
      <c r="U9" s="40">
        <v>0</v>
      </c>
      <c r="V9" s="40">
        <v>0</v>
      </c>
      <c r="W9" s="40">
        <v>0</v>
      </c>
      <c r="X9" s="43"/>
      <c r="Y9" s="35"/>
      <c r="Z9" s="17"/>
      <c r="AA9" s="45">
        <v>335807.04</v>
      </c>
      <c r="AB9" s="54">
        <v>11</v>
      </c>
      <c r="AC9" s="45">
        <v>30527.91</v>
      </c>
      <c r="AD9" s="45">
        <v>24982.34</v>
      </c>
      <c r="AE9" s="45">
        <v>19120.11</v>
      </c>
      <c r="AF9" s="46"/>
      <c r="AG9" s="35"/>
      <c r="AH9" s="17"/>
      <c r="AI9" s="45">
        <v>63872.66</v>
      </c>
      <c r="AJ9" s="54">
        <v>4</v>
      </c>
      <c r="AK9" s="45">
        <v>15968.16</v>
      </c>
      <c r="AL9" s="45">
        <v>12040.53</v>
      </c>
      <c r="AM9" s="45">
        <v>14575.8</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377566.28</v>
      </c>
      <c r="AJ10" s="54">
        <v>13</v>
      </c>
      <c r="AK10" s="45">
        <v>29043.56</v>
      </c>
      <c r="AL10" s="45">
        <v>25479.93</v>
      </c>
      <c r="AM10" s="45">
        <v>14041</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382018.48</v>
      </c>
      <c r="T16" s="54">
        <v>9</v>
      </c>
      <c r="U16" s="40">
        <v>42446.49</v>
      </c>
      <c r="V16" s="40">
        <v>39981.22</v>
      </c>
      <c r="W16" s="40">
        <v>15981.69</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13784.938491999999</v>
      </c>
      <c r="D19" s="55">
        <f>D50</f>
        <v>1</v>
      </c>
      <c r="E19" s="47">
        <f t="shared" ref="E19" si="0">C19/D19</f>
        <v>13784.938491999999</v>
      </c>
      <c r="F19" s="46"/>
      <c r="G19" s="46"/>
      <c r="H19" s="46"/>
      <c r="I19" s="35"/>
      <c r="J19" s="21"/>
      <c r="K19" s="47">
        <f>K50*L50*M50*7.85</f>
        <v>824946.75846525584</v>
      </c>
      <c r="L19" s="55">
        <f>L50</f>
        <v>24</v>
      </c>
      <c r="M19" s="47">
        <f>K19/L19</f>
        <v>34372.781602718991</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843851.32923999603</v>
      </c>
      <c r="AJ19" s="55">
        <f>AJ50</f>
        <v>14</v>
      </c>
      <c r="AK19" s="47">
        <f>AI19/AJ19</f>
        <v>60275.094945714001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-166392.37</v>
      </c>
      <c r="L22" s="54">
        <v>-1</v>
      </c>
      <c r="M22" s="45">
        <v>166392.37</v>
      </c>
      <c r="N22" s="45">
        <v>25469.8</v>
      </c>
      <c r="O22" s="45">
        <v>41898.44</v>
      </c>
      <c r="P22" s="45">
        <v>392.17</v>
      </c>
      <c r="Q22" s="34">
        <v>0.60153599999999996</v>
      </c>
      <c r="R22" s="17"/>
      <c r="S22" s="40">
        <v>301734.89</v>
      </c>
      <c r="T22" s="54">
        <v>5</v>
      </c>
      <c r="U22" s="40">
        <v>60346.97</v>
      </c>
      <c r="V22" s="40">
        <v>74199.289999999994</v>
      </c>
      <c r="W22" s="40">
        <v>34282.67</v>
      </c>
      <c r="X22" s="40">
        <v>0</v>
      </c>
      <c r="Y22" s="34">
        <v>0</v>
      </c>
      <c r="Z22" s="17"/>
      <c r="AA22" s="45">
        <v>712488.82</v>
      </c>
      <c r="AB22" s="54">
        <v>19</v>
      </c>
      <c r="AC22" s="45">
        <v>37499.410000000003</v>
      </c>
      <c r="AD22" s="45">
        <v>31640.09</v>
      </c>
      <c r="AE22" s="45">
        <v>35414.910000000003</v>
      </c>
      <c r="AF22" s="45">
        <v>338.47</v>
      </c>
      <c r="AG22" s="34">
        <v>0.38659399999999999</v>
      </c>
      <c r="AH22" s="17"/>
      <c r="AI22" s="45">
        <v>520672.38</v>
      </c>
      <c r="AJ22" s="54">
        <v>22</v>
      </c>
      <c r="AK22" s="45">
        <v>23666.92</v>
      </c>
      <c r="AL22" s="45">
        <v>21503.75</v>
      </c>
      <c r="AM22" s="45">
        <v>17622.57</v>
      </c>
      <c r="AN22" s="45">
        <v>255.71</v>
      </c>
      <c r="AO22" s="34">
        <v>0.26611000000000001</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141105.26999999999</v>
      </c>
      <c r="L23" s="54">
        <v>3</v>
      </c>
      <c r="M23" s="45">
        <v>47035.09</v>
      </c>
      <c r="N23" s="45">
        <v>48913.15</v>
      </c>
      <c r="O23" s="45">
        <v>42686.53</v>
      </c>
      <c r="P23" s="45">
        <v>342.08</v>
      </c>
      <c r="Q23" s="34">
        <v>0.54802600000000001</v>
      </c>
      <c r="R23" s="17"/>
      <c r="S23" s="40">
        <v>305141.90000000002</v>
      </c>
      <c r="T23" s="54">
        <v>5</v>
      </c>
      <c r="U23" s="40">
        <v>61028.38</v>
      </c>
      <c r="V23" s="40">
        <v>74199.289999999994</v>
      </c>
      <c r="W23" s="40">
        <v>33393.35</v>
      </c>
      <c r="X23" s="40">
        <v>0</v>
      </c>
      <c r="Y23" s="34">
        <v>0</v>
      </c>
      <c r="Z23" s="17"/>
      <c r="AA23" s="45">
        <v>478504.94</v>
      </c>
      <c r="AB23" s="54">
        <v>16</v>
      </c>
      <c r="AC23" s="45">
        <v>29906.55</v>
      </c>
      <c r="AD23" s="45">
        <v>30224.57</v>
      </c>
      <c r="AE23" s="45">
        <v>19980.11</v>
      </c>
      <c r="AF23" s="45">
        <v>325.51</v>
      </c>
      <c r="AG23" s="34">
        <v>0.38978699999999999</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148695.60999999999</v>
      </c>
      <c r="L49" s="54">
        <v>14</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42830.32</v>
      </c>
      <c r="D50" s="54">
        <v>1</v>
      </c>
      <c r="E50" s="32">
        <v>4.1000000000000002E-2</v>
      </c>
      <c r="F50" s="32">
        <v>4.1000000000000002E-2</v>
      </c>
      <c r="G50" s="32">
        <v>0</v>
      </c>
      <c r="H50" s="50">
        <v>104.66</v>
      </c>
      <c r="I50" s="32">
        <v>0.30929699999999999</v>
      </c>
      <c r="K50" s="45">
        <v>193842.06</v>
      </c>
      <c r="L50" s="54">
        <v>24</v>
      </c>
      <c r="M50" s="32">
        <v>2.2589000000000001E-2</v>
      </c>
      <c r="N50" s="32">
        <v>2.1250000000000002E-2</v>
      </c>
      <c r="O50" s="32">
        <v>4.8409999999999998E-3</v>
      </c>
      <c r="P50" s="50">
        <v>153.27000000000001</v>
      </c>
      <c r="Q50" s="32">
        <v>0.12559200000000001</v>
      </c>
      <c r="S50" s="40">
        <v>0</v>
      </c>
      <c r="T50" s="54">
        <v>0</v>
      </c>
      <c r="U50" s="32">
        <v>0</v>
      </c>
      <c r="V50" s="32">
        <v>0</v>
      </c>
      <c r="W50" s="32">
        <v>0</v>
      </c>
      <c r="X50" s="39">
        <v>0</v>
      </c>
      <c r="Y50" s="32">
        <v>0</v>
      </c>
      <c r="AA50" s="49">
        <v>0</v>
      </c>
      <c r="AB50" s="57">
        <v>0</v>
      </c>
      <c r="AC50" s="38">
        <v>0</v>
      </c>
      <c r="AD50" s="32">
        <v>0</v>
      </c>
      <c r="AE50" s="32">
        <v>0</v>
      </c>
      <c r="AF50" s="50">
        <v>0</v>
      </c>
      <c r="AG50" s="32">
        <v>0</v>
      </c>
      <c r="AI50" s="45">
        <v>217714.53</v>
      </c>
      <c r="AJ50" s="54">
        <v>14</v>
      </c>
      <c r="AK50" s="32">
        <v>3.5268000000000001E-2</v>
      </c>
      <c r="AL50" s="32">
        <v>4.6274999999999997E-2</v>
      </c>
      <c r="AM50" s="32">
        <v>1.6774000000000001E-2</v>
      </c>
      <c r="AN50" s="50">
        <v>423.87</v>
      </c>
      <c r="AO50" s="32">
        <v>0.22178899999999999</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50" activePane="bottomRight" state="frozen"/>
      <selection pane="bottomRight" activeCell="A22" sqref="A22:XFD66"/>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166186.78</v>
      </c>
      <c r="D6" s="54">
        <v>1</v>
      </c>
      <c r="E6" s="45">
        <v>166186.78</v>
      </c>
      <c r="F6" s="45">
        <v>166186.78</v>
      </c>
      <c r="G6" s="45">
        <v>0</v>
      </c>
      <c r="H6" s="45">
        <v>1044.76</v>
      </c>
      <c r="I6" s="34">
        <v>0.34715400000000002</v>
      </c>
      <c r="J6" s="17"/>
      <c r="K6" s="45">
        <v>3288174.84</v>
      </c>
      <c r="L6" s="54">
        <v>27</v>
      </c>
      <c r="M6" s="45">
        <v>121784.25</v>
      </c>
      <c r="N6" s="45">
        <v>85384.9</v>
      </c>
      <c r="O6" s="45">
        <v>115378.96</v>
      </c>
      <c r="P6" s="45">
        <v>675.99</v>
      </c>
      <c r="Q6" s="34">
        <v>0.43363499999999999</v>
      </c>
      <c r="R6" s="17"/>
      <c r="S6" s="40">
        <v>22536.85</v>
      </c>
      <c r="T6" s="54">
        <v>1</v>
      </c>
      <c r="U6" s="40">
        <v>22536.85</v>
      </c>
      <c r="V6" s="40">
        <v>22536.85</v>
      </c>
      <c r="W6" s="40">
        <v>0</v>
      </c>
      <c r="X6" s="40">
        <v>321.51</v>
      </c>
      <c r="Y6" s="34">
        <v>0.36905900000000003</v>
      </c>
      <c r="Z6" s="17"/>
      <c r="AA6" s="45">
        <v>1120413.31</v>
      </c>
      <c r="AB6" s="54">
        <v>13</v>
      </c>
      <c r="AC6" s="45">
        <v>86185.63</v>
      </c>
      <c r="AD6" s="45">
        <v>40160.269999999997</v>
      </c>
      <c r="AE6" s="45">
        <v>149137.25</v>
      </c>
      <c r="AF6" s="45">
        <v>396.64</v>
      </c>
      <c r="AG6" s="34">
        <v>0.33499200000000001</v>
      </c>
      <c r="AH6" s="17"/>
      <c r="AI6" s="45">
        <v>324809.53999999998</v>
      </c>
      <c r="AJ6" s="54">
        <v>6</v>
      </c>
      <c r="AK6" s="45">
        <v>54134.92</v>
      </c>
      <c r="AL6" s="45">
        <v>48993.51</v>
      </c>
      <c r="AM6" s="45">
        <v>36726.51</v>
      </c>
      <c r="AN6" s="45">
        <v>581.04</v>
      </c>
      <c r="AO6" s="34">
        <v>0.42421700000000001</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120246.62</v>
      </c>
      <c r="AJ7" s="54">
        <v>10</v>
      </c>
      <c r="AK7" s="45">
        <v>12024.66</v>
      </c>
      <c r="AL7" s="45">
        <v>8539.2800000000007</v>
      </c>
      <c r="AM7" s="45">
        <v>11750.14</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272752.62</v>
      </c>
      <c r="L8" s="54">
        <v>1</v>
      </c>
      <c r="M8" s="45">
        <v>272752.62</v>
      </c>
      <c r="N8" s="45">
        <v>272752.62</v>
      </c>
      <c r="O8" s="45">
        <v>0</v>
      </c>
      <c r="P8" s="45">
        <v>0</v>
      </c>
      <c r="Q8" s="34">
        <v>0</v>
      </c>
      <c r="R8" s="17"/>
      <c r="S8" s="40">
        <v>126763.3</v>
      </c>
      <c r="T8" s="54">
        <v>5</v>
      </c>
      <c r="U8" s="40">
        <v>25352.66</v>
      </c>
      <c r="V8" s="40">
        <v>23202.5</v>
      </c>
      <c r="W8" s="40">
        <v>15793.3</v>
      </c>
      <c r="X8" s="40">
        <v>50.53</v>
      </c>
      <c r="Y8" s="34">
        <v>0.34139000000000003</v>
      </c>
      <c r="Z8" s="17"/>
      <c r="AA8" s="45">
        <v>41128.65</v>
      </c>
      <c r="AB8" s="54">
        <v>1</v>
      </c>
      <c r="AC8" s="45">
        <v>41128.65</v>
      </c>
      <c r="AD8" s="45">
        <v>41128.65</v>
      </c>
      <c r="AE8" s="45">
        <v>0</v>
      </c>
      <c r="AF8" s="45">
        <v>274.87</v>
      </c>
      <c r="AG8" s="34">
        <v>0.500081</v>
      </c>
      <c r="AH8" s="17"/>
      <c r="AI8" s="45">
        <v>20316.86</v>
      </c>
      <c r="AJ8" s="54">
        <v>1</v>
      </c>
      <c r="AK8" s="45">
        <v>20316.86</v>
      </c>
      <c r="AL8" s="45">
        <v>20316.86</v>
      </c>
      <c r="AM8" s="45">
        <v>0</v>
      </c>
      <c r="AN8" s="45">
        <v>64.760000000000005</v>
      </c>
      <c r="AO8" s="34">
        <v>0.237677</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343640.29</v>
      </c>
      <c r="T9" s="54">
        <v>4</v>
      </c>
      <c r="U9" s="40">
        <v>85910.07</v>
      </c>
      <c r="V9" s="40">
        <v>85041.55</v>
      </c>
      <c r="W9" s="40">
        <v>70696.62</v>
      </c>
      <c r="X9" s="43"/>
      <c r="Y9" s="35"/>
      <c r="Z9" s="17"/>
      <c r="AA9" s="45">
        <v>2757410.1</v>
      </c>
      <c r="AB9" s="54">
        <v>43</v>
      </c>
      <c r="AC9" s="45">
        <v>64125.81</v>
      </c>
      <c r="AD9" s="45">
        <v>48964.62</v>
      </c>
      <c r="AE9" s="45">
        <v>76067.740000000005</v>
      </c>
      <c r="AF9" s="46"/>
      <c r="AG9" s="35"/>
      <c r="AH9" s="17"/>
      <c r="AI9" s="45">
        <v>565495.06999999995</v>
      </c>
      <c r="AJ9" s="54">
        <v>4</v>
      </c>
      <c r="AK9" s="45">
        <v>141373.76000000001</v>
      </c>
      <c r="AL9" s="45">
        <v>116632.1</v>
      </c>
      <c r="AM9" s="45">
        <v>149387.72</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792155.55</v>
      </c>
      <c r="T10" s="54">
        <v>8</v>
      </c>
      <c r="U10" s="40">
        <v>99019.44</v>
      </c>
      <c r="V10" s="40">
        <v>29192.31</v>
      </c>
      <c r="W10" s="40">
        <v>154753.34</v>
      </c>
      <c r="X10" s="43"/>
      <c r="Y10" s="35"/>
      <c r="Z10" s="17"/>
      <c r="AA10" s="45">
        <v>0</v>
      </c>
      <c r="AB10" s="54">
        <v>0</v>
      </c>
      <c r="AC10" s="45">
        <v>0</v>
      </c>
      <c r="AD10" s="45">
        <v>0</v>
      </c>
      <c r="AE10" s="45">
        <v>0</v>
      </c>
      <c r="AF10" s="46"/>
      <c r="AG10" s="35"/>
      <c r="AH10" s="17"/>
      <c r="AI10" s="45">
        <v>1756764.74</v>
      </c>
      <c r="AJ10" s="54">
        <v>26</v>
      </c>
      <c r="AK10" s="45">
        <v>67567.87</v>
      </c>
      <c r="AL10" s="45">
        <v>35592.81</v>
      </c>
      <c r="AM10" s="45">
        <v>109048.82</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36121.71</v>
      </c>
      <c r="T11" s="54">
        <v>1</v>
      </c>
      <c r="U11" s="40">
        <v>36121.71</v>
      </c>
      <c r="V11" s="40">
        <v>36121.71</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5535930.9199999999</v>
      </c>
      <c r="AJ15" s="54">
        <v>122</v>
      </c>
      <c r="AK15" s="45">
        <v>45376.480000000003</v>
      </c>
      <c r="AL15" s="45">
        <v>30728.240000000002</v>
      </c>
      <c r="AM15" s="45">
        <v>52914.879999999997</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71731.61</v>
      </c>
      <c r="T16" s="54">
        <v>2</v>
      </c>
      <c r="U16" s="40">
        <v>35865.800000000003</v>
      </c>
      <c r="V16" s="40">
        <v>35865.800000000003</v>
      </c>
      <c r="W16" s="40">
        <v>24134.28</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1874301.1501961998</v>
      </c>
      <c r="L19" s="55">
        <f>L50</f>
        <v>50</v>
      </c>
      <c r="M19" s="47">
        <f>K19/L19</f>
        <v>37486.023003923998</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747359.90758806304</v>
      </c>
      <c r="AJ19" s="55">
        <f>AJ50</f>
        <v>21</v>
      </c>
      <c r="AK19" s="47">
        <f>AI19/AJ19</f>
        <v>35588.567028003003</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3569603.71</v>
      </c>
      <c r="L22" s="54">
        <v>21</v>
      </c>
      <c r="M22" s="45">
        <v>169981.12</v>
      </c>
      <c r="N22" s="45">
        <v>77539.850000000006</v>
      </c>
      <c r="O22" s="45">
        <v>190393.02</v>
      </c>
      <c r="P22" s="45">
        <v>740.84</v>
      </c>
      <c r="Q22" s="34">
        <v>0.46653499999999998</v>
      </c>
      <c r="R22" s="17"/>
      <c r="S22" s="40">
        <v>149246.95000000001</v>
      </c>
      <c r="T22" s="54">
        <v>2</v>
      </c>
      <c r="U22" s="40">
        <v>74623.47</v>
      </c>
      <c r="V22" s="40">
        <v>74623.47</v>
      </c>
      <c r="W22" s="40">
        <v>86393.91</v>
      </c>
      <c r="X22" s="40">
        <v>0</v>
      </c>
      <c r="Y22" s="34">
        <v>0</v>
      </c>
      <c r="Z22" s="17"/>
      <c r="AA22" s="45">
        <v>1213841.74</v>
      </c>
      <c r="AB22" s="54">
        <v>15</v>
      </c>
      <c r="AC22" s="45">
        <v>80922.78</v>
      </c>
      <c r="AD22" s="45">
        <v>35100</v>
      </c>
      <c r="AE22" s="45">
        <v>119340.11</v>
      </c>
      <c r="AF22" s="45">
        <v>440.92</v>
      </c>
      <c r="AG22" s="34">
        <v>0.34836800000000001</v>
      </c>
      <c r="AH22" s="17"/>
      <c r="AI22" s="45">
        <v>2040174.36</v>
      </c>
      <c r="AJ22" s="54">
        <v>28</v>
      </c>
      <c r="AK22" s="45">
        <v>72863.37</v>
      </c>
      <c r="AL22" s="45">
        <v>61004.83</v>
      </c>
      <c r="AM22" s="45">
        <v>57706.21</v>
      </c>
      <c r="AN22" s="45">
        <v>841.6</v>
      </c>
      <c r="AO22" s="34">
        <v>0.43620900000000001</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3901484.03</v>
      </c>
      <c r="L23" s="54">
        <v>23</v>
      </c>
      <c r="M23" s="45">
        <v>169629.74</v>
      </c>
      <c r="N23" s="45">
        <v>86338.87</v>
      </c>
      <c r="O23" s="45">
        <v>190171.72</v>
      </c>
      <c r="P23" s="45">
        <v>695.85</v>
      </c>
      <c r="Q23" s="34">
        <v>0.44100800000000001</v>
      </c>
      <c r="R23" s="17"/>
      <c r="S23" s="40">
        <v>149246.95000000001</v>
      </c>
      <c r="T23" s="54">
        <v>2</v>
      </c>
      <c r="U23" s="40">
        <v>74623.47</v>
      </c>
      <c r="V23" s="40">
        <v>74623.47</v>
      </c>
      <c r="W23" s="40">
        <v>86393.91</v>
      </c>
      <c r="X23" s="40">
        <v>0</v>
      </c>
      <c r="Y23" s="34">
        <v>0</v>
      </c>
      <c r="Z23" s="17"/>
      <c r="AA23" s="45">
        <v>876977.69</v>
      </c>
      <c r="AB23" s="54">
        <v>9</v>
      </c>
      <c r="AC23" s="45">
        <v>97441.96</v>
      </c>
      <c r="AD23" s="45">
        <v>44096</v>
      </c>
      <c r="AE23" s="45">
        <v>137777</v>
      </c>
      <c r="AF23" s="45">
        <v>399.54</v>
      </c>
      <c r="AG23" s="34">
        <v>0.35815399999999997</v>
      </c>
      <c r="AH23" s="17"/>
      <c r="AI23" s="45">
        <v>134652.76</v>
      </c>
      <c r="AJ23" s="54">
        <v>2</v>
      </c>
      <c r="AK23" s="45">
        <v>67326.38</v>
      </c>
      <c r="AL23" s="45">
        <v>67326.38</v>
      </c>
      <c r="AM23" s="45">
        <v>23189.9</v>
      </c>
      <c r="AN23" s="45">
        <v>953.41</v>
      </c>
      <c r="AO23" s="34">
        <v>0.61388699999999996</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202008.05</v>
      </c>
      <c r="L49" s="54">
        <v>21</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264940.61</v>
      </c>
      <c r="L50" s="54">
        <v>50</v>
      </c>
      <c r="M50" s="32">
        <v>1.8023999999999998E-2</v>
      </c>
      <c r="N50" s="32">
        <v>1.7500000000000002E-2</v>
      </c>
      <c r="O50" s="32">
        <v>8.4989999999999996E-3</v>
      </c>
      <c r="P50" s="50">
        <v>188.78</v>
      </c>
      <c r="Q50" s="32">
        <v>0.11572</v>
      </c>
      <c r="S50" s="40">
        <v>0</v>
      </c>
      <c r="T50" s="54">
        <v>0</v>
      </c>
      <c r="U50" s="32">
        <v>0</v>
      </c>
      <c r="V50" s="32">
        <v>0</v>
      </c>
      <c r="W50" s="32">
        <v>0</v>
      </c>
      <c r="X50" s="39">
        <v>0</v>
      </c>
      <c r="Y50" s="32">
        <v>0</v>
      </c>
      <c r="AA50" s="49">
        <v>0</v>
      </c>
      <c r="AB50" s="57">
        <v>0</v>
      </c>
      <c r="AC50" s="38">
        <v>0</v>
      </c>
      <c r="AD50" s="32">
        <v>0</v>
      </c>
      <c r="AE50" s="32">
        <v>0</v>
      </c>
      <c r="AF50" s="50">
        <v>0</v>
      </c>
      <c r="AG50" s="32">
        <v>0</v>
      </c>
      <c r="AI50" s="45">
        <v>166253.82</v>
      </c>
      <c r="AJ50" s="54">
        <v>21</v>
      </c>
      <c r="AK50" s="32">
        <v>2.7269000000000002E-2</v>
      </c>
      <c r="AL50" s="32">
        <v>2.7E-2</v>
      </c>
      <c r="AM50" s="32">
        <v>1.2097999999999999E-2</v>
      </c>
      <c r="AN50" s="50">
        <v>138.75</v>
      </c>
      <c r="AO50" s="32">
        <v>9.6768000000000007E-2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P14" activePane="bottomRight" state="frozen"/>
      <selection pane="bottomRight" activeCell="T21" sqref="T21"/>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206066.72</v>
      </c>
      <c r="D6" s="54">
        <v>4</v>
      </c>
      <c r="E6" s="45">
        <v>51516.68</v>
      </c>
      <c r="F6" s="45">
        <v>43050</v>
      </c>
      <c r="G6" s="45">
        <v>34359.800000000003</v>
      </c>
      <c r="H6" s="45">
        <v>191.28</v>
      </c>
      <c r="I6" s="34">
        <v>0.35356300000000002</v>
      </c>
      <c r="J6" s="17"/>
      <c r="K6" s="45">
        <v>53661872.159999996</v>
      </c>
      <c r="L6" s="54">
        <v>375</v>
      </c>
      <c r="M6" s="45">
        <v>143098.32</v>
      </c>
      <c r="N6" s="45">
        <v>121693.75</v>
      </c>
      <c r="O6" s="45">
        <v>107641.43</v>
      </c>
      <c r="P6" s="45">
        <v>814.95</v>
      </c>
      <c r="Q6" s="34">
        <v>0.52956899999999996</v>
      </c>
      <c r="R6" s="17"/>
      <c r="S6" s="40">
        <v>5306445.32</v>
      </c>
      <c r="T6" s="54">
        <v>58</v>
      </c>
      <c r="U6" s="40">
        <v>91490.43</v>
      </c>
      <c r="V6" s="40">
        <v>69482.62</v>
      </c>
      <c r="W6" s="40">
        <v>109339.43</v>
      </c>
      <c r="X6" s="40">
        <v>536.72</v>
      </c>
      <c r="Y6" s="34">
        <v>0.44347500000000001</v>
      </c>
      <c r="Z6" s="17"/>
      <c r="AA6" s="45">
        <v>74813364.790000007</v>
      </c>
      <c r="AB6" s="54">
        <v>615</v>
      </c>
      <c r="AC6" s="45">
        <v>121647.74</v>
      </c>
      <c r="AD6" s="45">
        <v>101175.31</v>
      </c>
      <c r="AE6" s="45">
        <v>95317.49</v>
      </c>
      <c r="AF6" s="45">
        <v>664.53</v>
      </c>
      <c r="AG6" s="34">
        <v>0.49786799999999998</v>
      </c>
      <c r="AH6" s="17"/>
      <c r="AI6" s="45">
        <v>10569134.960000001</v>
      </c>
      <c r="AJ6" s="54">
        <v>107</v>
      </c>
      <c r="AK6" s="45">
        <v>98776.960000000006</v>
      </c>
      <c r="AL6" s="45">
        <v>92478.11</v>
      </c>
      <c r="AM6" s="45">
        <v>57641.06</v>
      </c>
      <c r="AN6" s="45">
        <v>846.89</v>
      </c>
      <c r="AO6" s="34">
        <v>0.47561700000000001</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2819884</v>
      </c>
      <c r="AJ7" s="54">
        <v>81</v>
      </c>
      <c r="AK7" s="45">
        <v>34813.379999999997</v>
      </c>
      <c r="AL7" s="45">
        <v>29898.04</v>
      </c>
      <c r="AM7" s="45">
        <v>30120.37</v>
      </c>
      <c r="AN7" s="45">
        <v>0</v>
      </c>
      <c r="AO7" s="34">
        <v>0</v>
      </c>
      <c r="AP7" s="9"/>
      <c r="AQ7" s="18"/>
      <c r="AR7" s="19"/>
      <c r="AS7" s="20"/>
    </row>
    <row r="8" spans="1:45" s="8" customFormat="1" x14ac:dyDescent="0.2">
      <c r="A8" s="7"/>
      <c r="B8" s="8" t="s">
        <v>75</v>
      </c>
      <c r="C8" s="45">
        <v>109200</v>
      </c>
      <c r="D8" s="54">
        <v>2</v>
      </c>
      <c r="E8" s="45">
        <v>54600</v>
      </c>
      <c r="F8" s="45">
        <v>54600</v>
      </c>
      <c r="G8" s="45">
        <v>62932.5</v>
      </c>
      <c r="H8" s="45">
        <v>535.66999999999996</v>
      </c>
      <c r="I8" s="34">
        <v>0.83827399999999996</v>
      </c>
      <c r="J8" s="17"/>
      <c r="K8" s="45">
        <v>457737.98</v>
      </c>
      <c r="L8" s="54">
        <v>8</v>
      </c>
      <c r="M8" s="45">
        <v>57217.24</v>
      </c>
      <c r="N8" s="45">
        <v>47805.54</v>
      </c>
      <c r="O8" s="45">
        <v>41064.089999999997</v>
      </c>
      <c r="P8" s="45">
        <v>64.08</v>
      </c>
      <c r="Q8" s="34">
        <v>0.52429999999999999</v>
      </c>
      <c r="R8" s="17"/>
      <c r="S8" s="40">
        <v>1613480.01</v>
      </c>
      <c r="T8" s="54">
        <v>67</v>
      </c>
      <c r="U8" s="40">
        <v>24081.79</v>
      </c>
      <c r="V8" s="40">
        <v>15869.39</v>
      </c>
      <c r="W8" s="40">
        <v>26442.65</v>
      </c>
      <c r="X8" s="40">
        <v>131.19999999999999</v>
      </c>
      <c r="Y8" s="34">
        <v>0.40711900000000001</v>
      </c>
      <c r="Z8" s="17"/>
      <c r="AA8" s="45">
        <v>3788324.96</v>
      </c>
      <c r="AB8" s="54">
        <v>140</v>
      </c>
      <c r="AC8" s="45">
        <v>27059.46</v>
      </c>
      <c r="AD8" s="45">
        <v>20352.09</v>
      </c>
      <c r="AE8" s="45">
        <v>22078.52</v>
      </c>
      <c r="AF8" s="45">
        <v>161.22999999999999</v>
      </c>
      <c r="AG8" s="34">
        <v>0.49337500000000001</v>
      </c>
      <c r="AH8" s="17"/>
      <c r="AI8" s="45">
        <v>289415.45</v>
      </c>
      <c r="AJ8" s="54">
        <v>20</v>
      </c>
      <c r="AK8" s="45">
        <v>14470.77</v>
      </c>
      <c r="AL8" s="45">
        <v>8996.7900000000009</v>
      </c>
      <c r="AM8" s="45">
        <v>13897</v>
      </c>
      <c r="AN8" s="45">
        <v>284.02999999999997</v>
      </c>
      <c r="AO8" s="34">
        <v>0.56206500000000004</v>
      </c>
      <c r="AP8" s="9"/>
      <c r="AQ8" s="18"/>
      <c r="AR8" s="19"/>
      <c r="AS8" s="20"/>
    </row>
    <row r="9" spans="1:45" s="8" customFormat="1" x14ac:dyDescent="0.2">
      <c r="A9" s="7"/>
      <c r="B9" s="8" t="s">
        <v>76</v>
      </c>
      <c r="C9" s="45">
        <v>704225.49</v>
      </c>
      <c r="D9" s="54">
        <v>16</v>
      </c>
      <c r="E9" s="45">
        <v>44014.09</v>
      </c>
      <c r="F9" s="45">
        <v>44040.85</v>
      </c>
      <c r="G9" s="45">
        <v>25444.67</v>
      </c>
      <c r="H9" s="46"/>
      <c r="I9" s="35"/>
      <c r="J9" s="17"/>
      <c r="K9" s="45">
        <v>0</v>
      </c>
      <c r="L9" s="54">
        <v>0</v>
      </c>
      <c r="M9" s="45">
        <v>0</v>
      </c>
      <c r="N9" s="45">
        <v>0</v>
      </c>
      <c r="O9" s="45">
        <v>0</v>
      </c>
      <c r="P9" s="46"/>
      <c r="Q9" s="35"/>
      <c r="R9" s="17"/>
      <c r="S9" s="40">
        <v>4422951.95</v>
      </c>
      <c r="T9" s="54">
        <v>82</v>
      </c>
      <c r="U9" s="40">
        <v>53938.43</v>
      </c>
      <c r="V9" s="40">
        <v>49482.82</v>
      </c>
      <c r="W9" s="40">
        <v>32589.62</v>
      </c>
      <c r="X9" s="43"/>
      <c r="Y9" s="35"/>
      <c r="Z9" s="17"/>
      <c r="AA9" s="45">
        <v>137269103.78999999</v>
      </c>
      <c r="AB9" s="54">
        <v>2367</v>
      </c>
      <c r="AC9" s="45">
        <v>57992.86</v>
      </c>
      <c r="AD9" s="45">
        <v>45064.51</v>
      </c>
      <c r="AE9" s="45">
        <v>48888.91</v>
      </c>
      <c r="AF9" s="46"/>
      <c r="AG9" s="35"/>
      <c r="AH9" s="17"/>
      <c r="AI9" s="45">
        <v>2975042.84</v>
      </c>
      <c r="AJ9" s="54">
        <v>46</v>
      </c>
      <c r="AK9" s="45">
        <v>64674.84</v>
      </c>
      <c r="AL9" s="45">
        <v>47120.89</v>
      </c>
      <c r="AM9" s="45">
        <v>64348.69</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3055178.32</v>
      </c>
      <c r="T10" s="54">
        <v>35</v>
      </c>
      <c r="U10" s="40">
        <v>87290.8</v>
      </c>
      <c r="V10" s="40">
        <v>70679.94</v>
      </c>
      <c r="W10" s="40">
        <v>62337.67</v>
      </c>
      <c r="X10" s="43"/>
      <c r="Y10" s="35"/>
      <c r="Z10" s="17"/>
      <c r="AA10" s="45">
        <v>0</v>
      </c>
      <c r="AB10" s="54">
        <v>0</v>
      </c>
      <c r="AC10" s="45">
        <v>0</v>
      </c>
      <c r="AD10" s="45">
        <v>0</v>
      </c>
      <c r="AE10" s="45">
        <v>0</v>
      </c>
      <c r="AF10" s="46"/>
      <c r="AG10" s="35"/>
      <c r="AH10" s="17"/>
      <c r="AI10" s="45">
        <v>7475462.6699999999</v>
      </c>
      <c r="AJ10" s="54">
        <v>95</v>
      </c>
      <c r="AK10" s="45">
        <v>78689.08</v>
      </c>
      <c r="AL10" s="45">
        <v>70052.17</v>
      </c>
      <c r="AM10" s="45">
        <v>51386.66</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1103305.97</v>
      </c>
      <c r="T11" s="54">
        <v>6</v>
      </c>
      <c r="U11" s="40">
        <v>183884.32</v>
      </c>
      <c r="V11" s="40">
        <v>160104.43</v>
      </c>
      <c r="W11" s="40">
        <v>104033.44</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3000</v>
      </c>
      <c r="T12" s="54">
        <v>1</v>
      </c>
      <c r="U12" s="40">
        <v>3000</v>
      </c>
      <c r="V12" s="40">
        <v>3000</v>
      </c>
      <c r="W12" s="40">
        <v>0</v>
      </c>
      <c r="X12" s="43"/>
      <c r="Y12" s="35"/>
      <c r="Z12" s="17"/>
      <c r="AA12" s="45">
        <v>0</v>
      </c>
      <c r="AB12" s="54">
        <v>0</v>
      </c>
      <c r="AC12" s="45">
        <v>0</v>
      </c>
      <c r="AD12" s="45">
        <v>0</v>
      </c>
      <c r="AE12" s="45">
        <v>0</v>
      </c>
      <c r="AF12" s="46"/>
      <c r="AG12" s="35"/>
      <c r="AH12" s="17"/>
      <c r="AI12" s="45">
        <v>62000</v>
      </c>
      <c r="AJ12" s="54">
        <v>21</v>
      </c>
      <c r="AK12" s="45">
        <v>2952.38</v>
      </c>
      <c r="AL12" s="45">
        <v>3000</v>
      </c>
      <c r="AM12" s="45">
        <v>218.21</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3000</v>
      </c>
      <c r="T13" s="54">
        <v>1</v>
      </c>
      <c r="U13" s="40">
        <v>3000</v>
      </c>
      <c r="V13" s="40">
        <v>3000</v>
      </c>
      <c r="W13" s="40">
        <v>0</v>
      </c>
      <c r="X13" s="43"/>
      <c r="Y13" s="35"/>
      <c r="Z13" s="17"/>
      <c r="AA13" s="45">
        <v>0</v>
      </c>
      <c r="AB13" s="54">
        <v>0</v>
      </c>
      <c r="AC13" s="45">
        <v>0</v>
      </c>
      <c r="AD13" s="45">
        <v>0</v>
      </c>
      <c r="AE13" s="45">
        <v>0</v>
      </c>
      <c r="AF13" s="46"/>
      <c r="AG13" s="35"/>
      <c r="AH13" s="17"/>
      <c r="AI13" s="45">
        <v>22300</v>
      </c>
      <c r="AJ13" s="54">
        <v>5</v>
      </c>
      <c r="AK13" s="45">
        <v>4460</v>
      </c>
      <c r="AL13" s="45">
        <v>4800</v>
      </c>
      <c r="AM13" s="45">
        <v>2684.77</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10047657.029999999</v>
      </c>
      <c r="AJ15" s="54">
        <v>210</v>
      </c>
      <c r="AK15" s="45">
        <v>47845.98</v>
      </c>
      <c r="AL15" s="45">
        <v>38609.83</v>
      </c>
      <c r="AM15" s="45">
        <v>34318.89</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24076709.02</v>
      </c>
      <c r="T16" s="54">
        <v>236</v>
      </c>
      <c r="U16" s="40">
        <v>102019.95</v>
      </c>
      <c r="V16" s="40">
        <v>97013.49</v>
      </c>
      <c r="W16" s="40">
        <v>58844.78</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329936.12415742502</v>
      </c>
      <c r="D19" s="55">
        <f>D50</f>
        <v>6</v>
      </c>
      <c r="E19" s="47">
        <f t="shared" ref="E19" si="0">C19/D19</f>
        <v>54989.354026237503</v>
      </c>
      <c r="F19" s="46"/>
      <c r="G19" s="46"/>
      <c r="H19" s="46"/>
      <c r="I19" s="35"/>
      <c r="J19" s="21"/>
      <c r="K19" s="47">
        <f>K50*L50*M50*7.85</f>
        <v>16156296.748525431</v>
      </c>
      <c r="L19" s="55">
        <f>L50</f>
        <v>415</v>
      </c>
      <c r="M19" s="47">
        <f>K19/L19</f>
        <v>38930.835538615494</v>
      </c>
      <c r="N19" s="46"/>
      <c r="O19" s="46"/>
      <c r="P19" s="46"/>
      <c r="Q19" s="35"/>
      <c r="R19" s="21"/>
      <c r="S19" s="58">
        <f>S50*T50*U50*7.85</f>
        <v>0</v>
      </c>
      <c r="T19" s="55">
        <f>T50</f>
        <v>0</v>
      </c>
      <c r="U19" s="58">
        <v>0</v>
      </c>
      <c r="V19" s="43"/>
      <c r="W19" s="43"/>
      <c r="X19" s="43"/>
      <c r="Y19" s="35"/>
      <c r="Z19" s="21"/>
      <c r="AA19" s="47">
        <f>AA50*AB50*AC50*7.85</f>
        <v>511714.97225298453</v>
      </c>
      <c r="AB19" s="55">
        <f>AB50</f>
        <v>13</v>
      </c>
      <c r="AC19" s="47">
        <f>AA19/AB19</f>
        <v>39362.690173306502</v>
      </c>
      <c r="AD19" s="46"/>
      <c r="AE19" s="46"/>
      <c r="AF19" s="46"/>
      <c r="AG19" s="35"/>
      <c r="AH19" s="21"/>
      <c r="AI19" s="47">
        <f>AI50*AJ50*AK50*7.85</f>
        <v>5168697.5525578642</v>
      </c>
      <c r="AJ19" s="55">
        <f>AJ50</f>
        <v>104</v>
      </c>
      <c r="AK19" s="47">
        <f>AI19/AJ19</f>
        <v>49699.014928441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590646.9</v>
      </c>
      <c r="D22" s="54">
        <v>3</v>
      </c>
      <c r="E22" s="45">
        <v>196882.3</v>
      </c>
      <c r="F22" s="45">
        <v>188200.25</v>
      </c>
      <c r="G22" s="45">
        <v>94497.59</v>
      </c>
      <c r="H22" s="45">
        <v>1047.72</v>
      </c>
      <c r="I22" s="34">
        <v>0.53449999999999998</v>
      </c>
      <c r="J22" s="17"/>
      <c r="K22" s="45">
        <v>13111812.119999999</v>
      </c>
      <c r="L22" s="54">
        <v>63</v>
      </c>
      <c r="M22" s="45">
        <v>208124</v>
      </c>
      <c r="N22" s="45">
        <v>120347.56</v>
      </c>
      <c r="O22" s="45">
        <v>159734.24</v>
      </c>
      <c r="P22" s="45">
        <v>1171.23</v>
      </c>
      <c r="Q22" s="34">
        <v>0.58803300000000003</v>
      </c>
      <c r="R22" s="17"/>
      <c r="S22" s="40">
        <v>3225727.23</v>
      </c>
      <c r="T22" s="54">
        <v>47</v>
      </c>
      <c r="U22" s="40">
        <v>68632.490000000005</v>
      </c>
      <c r="V22" s="40">
        <v>53495.1</v>
      </c>
      <c r="W22" s="40">
        <v>68137.62</v>
      </c>
      <c r="X22" s="40">
        <v>0</v>
      </c>
      <c r="Y22" s="34">
        <v>0</v>
      </c>
      <c r="Z22" s="17"/>
      <c r="AA22" s="45">
        <v>55148643.280000001</v>
      </c>
      <c r="AB22" s="54">
        <v>490</v>
      </c>
      <c r="AC22" s="45">
        <v>112548.25</v>
      </c>
      <c r="AD22" s="45">
        <v>83999.51</v>
      </c>
      <c r="AE22" s="45">
        <v>111408.81</v>
      </c>
      <c r="AF22" s="45">
        <v>624.33000000000004</v>
      </c>
      <c r="AG22" s="34">
        <v>0.46653299999999998</v>
      </c>
      <c r="AH22" s="17"/>
      <c r="AI22" s="45">
        <v>28871134.16</v>
      </c>
      <c r="AJ22" s="54">
        <v>291</v>
      </c>
      <c r="AK22" s="45">
        <v>99213.51</v>
      </c>
      <c r="AL22" s="45">
        <v>83360.240000000005</v>
      </c>
      <c r="AM22" s="45">
        <v>64656.23</v>
      </c>
      <c r="AN22" s="45">
        <v>954.56</v>
      </c>
      <c r="AO22" s="34">
        <v>0.49415599999999998</v>
      </c>
      <c r="AP22" s="9"/>
      <c r="AQ22" s="18"/>
      <c r="AR22" s="19"/>
      <c r="AS22" s="20"/>
    </row>
    <row r="23" spans="1:45" s="8" customFormat="1" x14ac:dyDescent="0.2">
      <c r="A23" s="7"/>
      <c r="B23" s="22" t="s">
        <v>105</v>
      </c>
      <c r="C23" s="45">
        <v>229687.42</v>
      </c>
      <c r="D23" s="54">
        <v>2</v>
      </c>
      <c r="E23" s="45">
        <v>114843.71</v>
      </c>
      <c r="F23" s="45">
        <v>114843.71</v>
      </c>
      <c r="G23" s="45">
        <v>11056.85</v>
      </c>
      <c r="H23" s="45">
        <v>642.73</v>
      </c>
      <c r="I23" s="34">
        <v>0.49039700000000003</v>
      </c>
      <c r="J23" s="17"/>
      <c r="K23" s="45">
        <v>50799718.530000001</v>
      </c>
      <c r="L23" s="54">
        <v>313</v>
      </c>
      <c r="M23" s="45">
        <v>162299.42000000001</v>
      </c>
      <c r="N23" s="45">
        <v>119299.53</v>
      </c>
      <c r="O23" s="45">
        <v>160381.38</v>
      </c>
      <c r="P23" s="45">
        <v>1144.93</v>
      </c>
      <c r="Q23" s="34">
        <v>0.58167400000000002</v>
      </c>
      <c r="R23" s="17"/>
      <c r="S23" s="40">
        <v>3295009.13</v>
      </c>
      <c r="T23" s="54">
        <v>48</v>
      </c>
      <c r="U23" s="40">
        <v>68646.02</v>
      </c>
      <c r="V23" s="40">
        <v>52261.32</v>
      </c>
      <c r="W23" s="40">
        <v>67064.490000000005</v>
      </c>
      <c r="X23" s="40">
        <v>0</v>
      </c>
      <c r="Y23" s="34">
        <v>0</v>
      </c>
      <c r="Z23" s="17"/>
      <c r="AA23" s="45">
        <v>45456788.82</v>
      </c>
      <c r="AB23" s="54">
        <v>419</v>
      </c>
      <c r="AC23" s="45">
        <v>108488.75</v>
      </c>
      <c r="AD23" s="45">
        <v>82046.34</v>
      </c>
      <c r="AE23" s="45">
        <v>103800.27</v>
      </c>
      <c r="AF23" s="45">
        <v>597.24</v>
      </c>
      <c r="AG23" s="34">
        <v>0.47562199999999999</v>
      </c>
      <c r="AH23" s="17"/>
      <c r="AI23" s="45">
        <v>6353877.1699999999</v>
      </c>
      <c r="AJ23" s="54">
        <v>58</v>
      </c>
      <c r="AK23" s="45">
        <v>109549.6</v>
      </c>
      <c r="AL23" s="45">
        <v>96319.49</v>
      </c>
      <c r="AM23" s="45">
        <v>64534.17</v>
      </c>
      <c r="AN23" s="45">
        <v>918.29</v>
      </c>
      <c r="AO23" s="34">
        <v>0.50209300000000001</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72000</v>
      </c>
      <c r="D49" s="54">
        <v>1</v>
      </c>
      <c r="E49" s="28"/>
      <c r="F49" s="28"/>
      <c r="G49" s="28"/>
      <c r="H49" s="28"/>
      <c r="I49" s="28"/>
      <c r="K49" s="45">
        <v>224304.72</v>
      </c>
      <c r="L49" s="54">
        <v>244</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253117.01</v>
      </c>
      <c r="D50" s="54">
        <v>6</v>
      </c>
      <c r="E50" s="32">
        <v>2.7675000000000002E-2</v>
      </c>
      <c r="F50" s="32">
        <v>2.4875000000000001E-2</v>
      </c>
      <c r="G50" s="32">
        <v>1.8671E-2</v>
      </c>
      <c r="H50" s="50">
        <v>109.73</v>
      </c>
      <c r="I50" s="32">
        <v>0.14880699999999999</v>
      </c>
      <c r="K50" s="45">
        <v>245670.09</v>
      </c>
      <c r="L50" s="54">
        <v>415</v>
      </c>
      <c r="M50" s="32">
        <v>2.0187E-2</v>
      </c>
      <c r="N50" s="32">
        <v>0.02</v>
      </c>
      <c r="O50" s="32">
        <v>7.2009999999999999E-3</v>
      </c>
      <c r="P50" s="50">
        <v>188.76</v>
      </c>
      <c r="Q50" s="32">
        <v>0.122334</v>
      </c>
      <c r="S50" s="40">
        <v>0</v>
      </c>
      <c r="T50" s="54">
        <v>0</v>
      </c>
      <c r="U50" s="32">
        <v>0</v>
      </c>
      <c r="V50" s="32">
        <v>0</v>
      </c>
      <c r="W50" s="32">
        <v>0</v>
      </c>
      <c r="X50" s="39">
        <v>0</v>
      </c>
      <c r="Y50" s="32">
        <v>0</v>
      </c>
      <c r="AA50" s="49">
        <v>332494.89</v>
      </c>
      <c r="AB50" s="57">
        <v>13</v>
      </c>
      <c r="AC50" s="38">
        <v>1.5081000000000001E-2</v>
      </c>
      <c r="AD50" s="32">
        <v>1.6250000000000001E-2</v>
      </c>
      <c r="AE50" s="32">
        <v>8.0719999999999993E-3</v>
      </c>
      <c r="AF50" s="50">
        <v>168.96</v>
      </c>
      <c r="AG50" s="32">
        <v>9.1249999999999998E-2</v>
      </c>
      <c r="AI50" s="45">
        <v>261301.94</v>
      </c>
      <c r="AJ50" s="54">
        <v>104</v>
      </c>
      <c r="AK50" s="32">
        <v>2.4229000000000001E-2</v>
      </c>
      <c r="AL50" s="32">
        <v>2.4375000000000001E-2</v>
      </c>
      <c r="AM50" s="32">
        <v>1.5441E-2</v>
      </c>
      <c r="AN50" s="50">
        <v>339.33</v>
      </c>
      <c r="AO50" s="32">
        <v>0.10857700000000001</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32700</v>
      </c>
      <c r="D6" s="54">
        <v>1</v>
      </c>
      <c r="E6" s="45">
        <v>32700</v>
      </c>
      <c r="F6" s="45">
        <v>32700</v>
      </c>
      <c r="G6" s="45">
        <v>0</v>
      </c>
      <c r="H6" s="45">
        <v>257.67</v>
      </c>
      <c r="I6" s="34">
        <v>0.32846700000000001</v>
      </c>
      <c r="J6" s="17"/>
      <c r="K6" s="45">
        <v>2310077.19</v>
      </c>
      <c r="L6" s="54">
        <v>34</v>
      </c>
      <c r="M6" s="45">
        <v>67943.44</v>
      </c>
      <c r="N6" s="45">
        <v>57281.18</v>
      </c>
      <c r="O6" s="45">
        <v>75673.070000000007</v>
      </c>
      <c r="P6" s="45">
        <v>495.16</v>
      </c>
      <c r="Q6" s="34">
        <v>0.45374599999999998</v>
      </c>
      <c r="R6" s="17"/>
      <c r="S6" s="40">
        <v>1039139.71</v>
      </c>
      <c r="T6" s="54">
        <v>26</v>
      </c>
      <c r="U6" s="40">
        <v>39966.910000000003</v>
      </c>
      <c r="V6" s="40">
        <v>28700.04</v>
      </c>
      <c r="W6" s="40">
        <v>40870.83</v>
      </c>
      <c r="X6" s="40">
        <v>268.68</v>
      </c>
      <c r="Y6" s="34">
        <v>0.25681599999999999</v>
      </c>
      <c r="Z6" s="17"/>
      <c r="AA6" s="45">
        <v>3692805.12</v>
      </c>
      <c r="AB6" s="54">
        <v>95</v>
      </c>
      <c r="AC6" s="45">
        <v>38871.629999999997</v>
      </c>
      <c r="AD6" s="45">
        <v>36468.11</v>
      </c>
      <c r="AE6" s="45">
        <v>26816.959999999999</v>
      </c>
      <c r="AF6" s="45">
        <v>320.98</v>
      </c>
      <c r="AG6" s="34">
        <v>0.42632199999999998</v>
      </c>
      <c r="AH6" s="17"/>
      <c r="AI6" s="45">
        <v>279431.25</v>
      </c>
      <c r="AJ6" s="54">
        <v>9</v>
      </c>
      <c r="AK6" s="45">
        <v>31047.91</v>
      </c>
      <c r="AL6" s="45">
        <v>33147.360000000001</v>
      </c>
      <c r="AM6" s="45">
        <v>17651.2</v>
      </c>
      <c r="AN6" s="45">
        <v>328.18</v>
      </c>
      <c r="AO6" s="34">
        <v>0.35744799999999999</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58506.34</v>
      </c>
      <c r="AJ7" s="54">
        <v>6</v>
      </c>
      <c r="AK7" s="45">
        <v>9751.0499999999993</v>
      </c>
      <c r="AL7" s="45">
        <v>5704.9</v>
      </c>
      <c r="AM7" s="45">
        <v>8308.76</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258751.62</v>
      </c>
      <c r="T8" s="54">
        <v>14</v>
      </c>
      <c r="U8" s="40">
        <v>18482.25</v>
      </c>
      <c r="V8" s="40">
        <v>14977.23</v>
      </c>
      <c r="W8" s="40">
        <v>20998.63</v>
      </c>
      <c r="X8" s="40">
        <v>140.02000000000001</v>
      </c>
      <c r="Y8" s="34">
        <v>0.39695599999999998</v>
      </c>
      <c r="Z8" s="17"/>
      <c r="AA8" s="45">
        <v>302484.59000000003</v>
      </c>
      <c r="AB8" s="54">
        <v>13</v>
      </c>
      <c r="AC8" s="45">
        <v>23268.04</v>
      </c>
      <c r="AD8" s="45">
        <v>19327.439999999999</v>
      </c>
      <c r="AE8" s="45">
        <v>19713.39</v>
      </c>
      <c r="AF8" s="45">
        <v>153.86000000000001</v>
      </c>
      <c r="AG8" s="34">
        <v>0.46302900000000002</v>
      </c>
      <c r="AH8" s="17"/>
      <c r="AI8" s="45">
        <v>0</v>
      </c>
      <c r="AJ8" s="54">
        <v>0</v>
      </c>
      <c r="AK8" s="45">
        <v>0</v>
      </c>
      <c r="AL8" s="45">
        <v>0</v>
      </c>
      <c r="AM8" s="45">
        <v>0</v>
      </c>
      <c r="AN8" s="45">
        <v>0</v>
      </c>
      <c r="AO8" s="34">
        <v>0</v>
      </c>
      <c r="AP8" s="9"/>
      <c r="AQ8" s="18"/>
      <c r="AR8" s="19"/>
      <c r="AS8" s="20"/>
    </row>
    <row r="9" spans="1:45" s="8" customFormat="1" x14ac:dyDescent="0.2">
      <c r="A9" s="7"/>
      <c r="B9" s="8" t="s">
        <v>76</v>
      </c>
      <c r="C9" s="45">
        <v>174837.95</v>
      </c>
      <c r="D9" s="54">
        <v>7</v>
      </c>
      <c r="E9" s="45">
        <v>24976.85</v>
      </c>
      <c r="F9" s="45">
        <v>18877.52</v>
      </c>
      <c r="G9" s="45">
        <v>16482.48</v>
      </c>
      <c r="H9" s="46"/>
      <c r="I9" s="35"/>
      <c r="J9" s="17"/>
      <c r="K9" s="45">
        <v>0</v>
      </c>
      <c r="L9" s="54">
        <v>0</v>
      </c>
      <c r="M9" s="45">
        <v>0</v>
      </c>
      <c r="N9" s="45">
        <v>0</v>
      </c>
      <c r="O9" s="45">
        <v>0</v>
      </c>
      <c r="P9" s="46"/>
      <c r="Q9" s="35"/>
      <c r="R9" s="17"/>
      <c r="S9" s="40">
        <v>99497.84</v>
      </c>
      <c r="T9" s="54">
        <v>3</v>
      </c>
      <c r="U9" s="40">
        <v>33165.94</v>
      </c>
      <c r="V9" s="40">
        <v>24012.11</v>
      </c>
      <c r="W9" s="40">
        <v>16234.29</v>
      </c>
      <c r="X9" s="43"/>
      <c r="Y9" s="35"/>
      <c r="Z9" s="17"/>
      <c r="AA9" s="45">
        <v>11236758.859999999</v>
      </c>
      <c r="AB9" s="54">
        <v>392</v>
      </c>
      <c r="AC9" s="45">
        <v>28665.200000000001</v>
      </c>
      <c r="AD9" s="45">
        <v>20973.8</v>
      </c>
      <c r="AE9" s="45">
        <v>28414.16</v>
      </c>
      <c r="AF9" s="46"/>
      <c r="AG9" s="35"/>
      <c r="AH9" s="17"/>
      <c r="AI9" s="45">
        <v>242528.51</v>
      </c>
      <c r="AJ9" s="54">
        <v>8</v>
      </c>
      <c r="AK9" s="45">
        <v>30316.06</v>
      </c>
      <c r="AL9" s="45">
        <v>19571.900000000001</v>
      </c>
      <c r="AM9" s="45">
        <v>24965.63</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255257.34</v>
      </c>
      <c r="T10" s="54">
        <v>5</v>
      </c>
      <c r="U10" s="40">
        <v>51051.46</v>
      </c>
      <c r="V10" s="40">
        <v>48050.39</v>
      </c>
      <c r="W10" s="40">
        <v>18194.39</v>
      </c>
      <c r="X10" s="43"/>
      <c r="Y10" s="35"/>
      <c r="Z10" s="17"/>
      <c r="AA10" s="45">
        <v>0</v>
      </c>
      <c r="AB10" s="54">
        <v>0</v>
      </c>
      <c r="AC10" s="45">
        <v>0</v>
      </c>
      <c r="AD10" s="45">
        <v>0</v>
      </c>
      <c r="AE10" s="45">
        <v>0</v>
      </c>
      <c r="AF10" s="46"/>
      <c r="AG10" s="35"/>
      <c r="AH10" s="17"/>
      <c r="AI10" s="45">
        <v>577369.59</v>
      </c>
      <c r="AJ10" s="54">
        <v>11</v>
      </c>
      <c r="AK10" s="45">
        <v>52488.14</v>
      </c>
      <c r="AL10" s="45">
        <v>46820.6</v>
      </c>
      <c r="AM10" s="45">
        <v>42995.68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115236.84</v>
      </c>
      <c r="T11" s="54">
        <v>3</v>
      </c>
      <c r="U11" s="40">
        <v>38412.28</v>
      </c>
      <c r="V11" s="40">
        <v>22073.33</v>
      </c>
      <c r="W11" s="40">
        <v>40220.949999999997</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3000</v>
      </c>
      <c r="T12" s="54">
        <v>1</v>
      </c>
      <c r="U12" s="40">
        <v>3000</v>
      </c>
      <c r="V12" s="40">
        <v>3000</v>
      </c>
      <c r="W12" s="40">
        <v>0</v>
      </c>
      <c r="X12" s="43"/>
      <c r="Y12" s="35"/>
      <c r="Z12" s="17"/>
      <c r="AA12" s="45">
        <v>0</v>
      </c>
      <c r="AB12" s="54">
        <v>0</v>
      </c>
      <c r="AC12" s="45">
        <v>0</v>
      </c>
      <c r="AD12" s="45">
        <v>0</v>
      </c>
      <c r="AE12" s="45">
        <v>0</v>
      </c>
      <c r="AF12" s="46"/>
      <c r="AG12" s="35"/>
      <c r="AH12" s="17"/>
      <c r="AI12" s="45">
        <v>2725</v>
      </c>
      <c r="AJ12" s="54">
        <v>1</v>
      </c>
      <c r="AK12" s="45">
        <v>2725</v>
      </c>
      <c r="AL12" s="45">
        <v>2725</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4077</v>
      </c>
      <c r="T13" s="54">
        <v>1</v>
      </c>
      <c r="U13" s="40">
        <v>4077</v>
      </c>
      <c r="V13" s="40">
        <v>4077</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1408784.09</v>
      </c>
      <c r="AJ15" s="54">
        <v>69</v>
      </c>
      <c r="AK15" s="45">
        <v>20417.16</v>
      </c>
      <c r="AL15" s="45">
        <v>16003.9</v>
      </c>
      <c r="AM15" s="45">
        <v>17081.72</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16813044.34</v>
      </c>
      <c r="T16" s="54">
        <v>295</v>
      </c>
      <c r="U16" s="40">
        <v>56993.37</v>
      </c>
      <c r="V16" s="40">
        <v>57129.38</v>
      </c>
      <c r="W16" s="40">
        <v>22213.52</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34356.541260999998</v>
      </c>
      <c r="D19" s="55">
        <f>D50</f>
        <v>1</v>
      </c>
      <c r="E19" s="47">
        <f t="shared" ref="E19" si="0">C19/D19</f>
        <v>34356.541260999998</v>
      </c>
      <c r="F19" s="46"/>
      <c r="G19" s="46"/>
      <c r="H19" s="46"/>
      <c r="I19" s="35"/>
      <c r="J19" s="21"/>
      <c r="K19" s="47">
        <f>K50*L50*M50*7.85</f>
        <v>1217141.9540042398</v>
      </c>
      <c r="L19" s="55">
        <f>L50</f>
        <v>40</v>
      </c>
      <c r="M19" s="47">
        <f>K19/L19</f>
        <v>30428.548850105995</v>
      </c>
      <c r="N19" s="46"/>
      <c r="O19" s="46"/>
      <c r="P19" s="46"/>
      <c r="Q19" s="35"/>
      <c r="R19" s="21"/>
      <c r="S19" s="58">
        <f>S50*T50*U50*7.85</f>
        <v>0</v>
      </c>
      <c r="T19" s="55">
        <f>T50</f>
        <v>0</v>
      </c>
      <c r="U19" s="58">
        <v>0</v>
      </c>
      <c r="V19" s="43"/>
      <c r="W19" s="43"/>
      <c r="X19" s="43"/>
      <c r="Y19" s="35"/>
      <c r="Z19" s="21"/>
      <c r="AA19" s="47">
        <f>AA50*AB50*AC50*7.85</f>
        <v>41913.418237874997</v>
      </c>
      <c r="AB19" s="55">
        <f>AB50</f>
        <v>2</v>
      </c>
      <c r="AC19" s="47">
        <f>AA19/AB19</f>
        <v>20956.709118937499</v>
      </c>
      <c r="AD19" s="46"/>
      <c r="AE19" s="46"/>
      <c r="AF19" s="46"/>
      <c r="AG19" s="35"/>
      <c r="AH19" s="21"/>
      <c r="AI19" s="47">
        <f>AI50*AJ50*AK50*7.85</f>
        <v>728023.90849627496</v>
      </c>
      <c r="AJ19" s="55">
        <f>AJ50</f>
        <v>18</v>
      </c>
      <c r="AK19" s="47">
        <f>AI19/AJ19</f>
        <v>40445.772694237501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254530.55</v>
      </c>
      <c r="L22" s="54">
        <v>9</v>
      </c>
      <c r="M22" s="45">
        <v>28281.17</v>
      </c>
      <c r="N22" s="45">
        <v>44248.67</v>
      </c>
      <c r="O22" s="45">
        <v>58826.38</v>
      </c>
      <c r="P22" s="45">
        <v>396.05</v>
      </c>
      <c r="Q22" s="34">
        <v>0.399733</v>
      </c>
      <c r="R22" s="17"/>
      <c r="S22" s="40">
        <v>271411.68</v>
      </c>
      <c r="T22" s="54">
        <v>9</v>
      </c>
      <c r="U22" s="40">
        <v>30156.85</v>
      </c>
      <c r="V22" s="40">
        <v>30833.25</v>
      </c>
      <c r="W22" s="40">
        <v>13251.77</v>
      </c>
      <c r="X22" s="40">
        <v>0</v>
      </c>
      <c r="Y22" s="34">
        <v>0</v>
      </c>
      <c r="Z22" s="17"/>
      <c r="AA22" s="45">
        <v>3743436.13</v>
      </c>
      <c r="AB22" s="54">
        <v>96</v>
      </c>
      <c r="AC22" s="45">
        <v>38994.120000000003</v>
      </c>
      <c r="AD22" s="45">
        <v>29601.7</v>
      </c>
      <c r="AE22" s="45">
        <v>40857.910000000003</v>
      </c>
      <c r="AF22" s="45">
        <v>335.17</v>
      </c>
      <c r="AG22" s="34">
        <v>0.39236100000000002</v>
      </c>
      <c r="AH22" s="17"/>
      <c r="AI22" s="45">
        <v>961434.83</v>
      </c>
      <c r="AJ22" s="54">
        <v>28</v>
      </c>
      <c r="AK22" s="45">
        <v>34336.949999999997</v>
      </c>
      <c r="AL22" s="45">
        <v>30977.38</v>
      </c>
      <c r="AM22" s="45">
        <v>27912.17</v>
      </c>
      <c r="AN22" s="45">
        <v>402.33</v>
      </c>
      <c r="AO22" s="34">
        <v>0.359375</v>
      </c>
      <c r="AP22" s="9"/>
      <c r="AQ22" s="18"/>
      <c r="AR22" s="19"/>
      <c r="AS22" s="20"/>
    </row>
    <row r="23" spans="1:45" s="8" customFormat="1" x14ac:dyDescent="0.2">
      <c r="A23" s="7"/>
      <c r="B23" s="22" t="s">
        <v>105</v>
      </c>
      <c r="C23" s="45">
        <v>28146.880000000001</v>
      </c>
      <c r="D23" s="54">
        <v>1</v>
      </c>
      <c r="E23" s="45">
        <v>28146.880000000001</v>
      </c>
      <c r="F23" s="45">
        <v>28146.880000000001</v>
      </c>
      <c r="G23" s="45">
        <v>0</v>
      </c>
      <c r="H23" s="45">
        <v>334.78</v>
      </c>
      <c r="I23" s="34">
        <v>0.38056099999999998</v>
      </c>
      <c r="J23" s="17"/>
      <c r="K23" s="45">
        <v>2024539.93</v>
      </c>
      <c r="L23" s="54">
        <v>41</v>
      </c>
      <c r="M23" s="45">
        <v>49379.02</v>
      </c>
      <c r="N23" s="45">
        <v>38208.550000000003</v>
      </c>
      <c r="O23" s="45">
        <v>31574.080000000002</v>
      </c>
      <c r="P23" s="45">
        <v>335.27</v>
      </c>
      <c r="Q23" s="34">
        <v>0.35565799999999997</v>
      </c>
      <c r="R23" s="17"/>
      <c r="S23" s="40">
        <v>326530.2</v>
      </c>
      <c r="T23" s="54">
        <v>10</v>
      </c>
      <c r="U23" s="40">
        <v>32653.02</v>
      </c>
      <c r="V23" s="40">
        <v>31985.1</v>
      </c>
      <c r="W23" s="40">
        <v>14486.71</v>
      </c>
      <c r="X23" s="40">
        <v>0</v>
      </c>
      <c r="Y23" s="34">
        <v>0</v>
      </c>
      <c r="Z23" s="17"/>
      <c r="AA23" s="45">
        <v>2945516.19</v>
      </c>
      <c r="AB23" s="54">
        <v>76</v>
      </c>
      <c r="AC23" s="45">
        <v>38756.79</v>
      </c>
      <c r="AD23" s="45">
        <v>35543.5</v>
      </c>
      <c r="AE23" s="45">
        <v>31441.3</v>
      </c>
      <c r="AF23" s="45">
        <v>357.76</v>
      </c>
      <c r="AG23" s="34">
        <v>0.40838400000000002</v>
      </c>
      <c r="AH23" s="17"/>
      <c r="AI23" s="45">
        <v>135922.04999999999</v>
      </c>
      <c r="AJ23" s="54">
        <v>1</v>
      </c>
      <c r="AK23" s="45">
        <v>135922.04999999999</v>
      </c>
      <c r="AL23" s="45">
        <v>135922.04999999999</v>
      </c>
      <c r="AM23" s="45">
        <v>0</v>
      </c>
      <c r="AN23" s="45">
        <v>718.08</v>
      </c>
      <c r="AO23" s="34">
        <v>0.40431499999999998</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211228.97</v>
      </c>
      <c r="L49" s="54">
        <v>10</v>
      </c>
      <c r="M49" s="52"/>
      <c r="N49" s="28"/>
      <c r="O49" s="28"/>
      <c r="P49" s="28"/>
      <c r="Q49" s="28"/>
      <c r="S49" s="40">
        <v>0</v>
      </c>
      <c r="T49" s="54">
        <v>0</v>
      </c>
      <c r="U49" s="29"/>
      <c r="V49" s="29"/>
      <c r="W49" s="29"/>
      <c r="X49" s="29"/>
      <c r="Y49" s="29"/>
      <c r="AA49" s="45">
        <v>0</v>
      </c>
      <c r="AB49" s="54">
        <v>0</v>
      </c>
      <c r="AC49" s="51"/>
      <c r="AD49" s="28"/>
      <c r="AE49" s="28"/>
      <c r="AF49" s="29"/>
      <c r="AG49" s="29"/>
      <c r="AI49" s="45">
        <v>109646.43</v>
      </c>
      <c r="AJ49" s="54">
        <v>1</v>
      </c>
      <c r="AK49" s="28"/>
      <c r="AL49" s="28"/>
      <c r="AM49" s="28"/>
      <c r="AN49" s="29"/>
      <c r="AO49" s="29"/>
      <c r="AP49" s="9"/>
      <c r="AQ49" s="30"/>
      <c r="AR49" s="20"/>
      <c r="AS49" s="31"/>
    </row>
    <row r="50" spans="1:45" s="8" customFormat="1" ht="12.75" x14ac:dyDescent="0.2">
      <c r="A50" s="7"/>
      <c r="B50" s="8" t="s">
        <v>63</v>
      </c>
      <c r="C50" s="45">
        <v>106747.06</v>
      </c>
      <c r="D50" s="54">
        <v>1</v>
      </c>
      <c r="E50" s="32">
        <v>4.1000000000000002E-2</v>
      </c>
      <c r="F50" s="32">
        <v>4.1000000000000002E-2</v>
      </c>
      <c r="G50" s="32">
        <v>0</v>
      </c>
      <c r="H50" s="50">
        <v>258.98</v>
      </c>
      <c r="I50" s="32">
        <v>0.30728800000000001</v>
      </c>
      <c r="K50" s="45">
        <v>201824.86</v>
      </c>
      <c r="L50" s="54">
        <v>40</v>
      </c>
      <c r="M50" s="32">
        <v>1.9206000000000001E-2</v>
      </c>
      <c r="N50" s="32">
        <v>0.02</v>
      </c>
      <c r="O50" s="32">
        <v>1.0696000000000001E-2</v>
      </c>
      <c r="P50" s="50">
        <v>174.18</v>
      </c>
      <c r="Q50" s="32">
        <v>0.13395000000000001</v>
      </c>
      <c r="S50" s="40">
        <v>0</v>
      </c>
      <c r="T50" s="54">
        <v>0</v>
      </c>
      <c r="U50" s="32">
        <v>0</v>
      </c>
      <c r="V50" s="32">
        <v>0</v>
      </c>
      <c r="W50" s="32">
        <v>0</v>
      </c>
      <c r="X50" s="39">
        <v>0</v>
      </c>
      <c r="Y50" s="32">
        <v>0</v>
      </c>
      <c r="AA50" s="49">
        <v>87889.53</v>
      </c>
      <c r="AB50" s="57">
        <v>2</v>
      </c>
      <c r="AC50" s="38">
        <v>3.0374999999999999E-2</v>
      </c>
      <c r="AD50" s="32">
        <v>3.0374999999999999E-2</v>
      </c>
      <c r="AE50" s="32">
        <v>3.3057000000000003E-2</v>
      </c>
      <c r="AF50" s="50">
        <v>76.569999999999993</v>
      </c>
      <c r="AG50" s="32">
        <v>0.103411</v>
      </c>
      <c r="AI50" s="45">
        <v>131520.81</v>
      </c>
      <c r="AJ50" s="54">
        <v>18</v>
      </c>
      <c r="AK50" s="32">
        <v>3.9175000000000001E-2</v>
      </c>
      <c r="AL50" s="32">
        <v>4.1250000000000002E-2</v>
      </c>
      <c r="AM50" s="32">
        <v>1.3731E-2</v>
      </c>
      <c r="AN50" s="50">
        <v>372.84</v>
      </c>
      <c r="AO50" s="32">
        <v>0.28531899999999999</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62507.12</v>
      </c>
      <c r="D6" s="54">
        <v>2</v>
      </c>
      <c r="E6" s="45">
        <v>31253.56</v>
      </c>
      <c r="F6" s="45">
        <v>31253.56</v>
      </c>
      <c r="G6" s="45">
        <v>7995.34</v>
      </c>
      <c r="H6" s="45">
        <v>245.59</v>
      </c>
      <c r="I6" s="34">
        <v>0.535385</v>
      </c>
      <c r="J6" s="17"/>
      <c r="K6" s="45">
        <v>691635.39</v>
      </c>
      <c r="L6" s="54">
        <v>10</v>
      </c>
      <c r="M6" s="45">
        <v>69163.53</v>
      </c>
      <c r="N6" s="45">
        <v>71713.83</v>
      </c>
      <c r="O6" s="45">
        <v>47894.02</v>
      </c>
      <c r="P6" s="45">
        <v>492.87</v>
      </c>
      <c r="Q6" s="34">
        <v>0.38832899999999998</v>
      </c>
      <c r="R6" s="17"/>
      <c r="S6" s="40">
        <v>3405.45</v>
      </c>
      <c r="T6" s="54">
        <v>1</v>
      </c>
      <c r="U6" s="40">
        <v>3405.45</v>
      </c>
      <c r="V6" s="40">
        <v>3405.45</v>
      </c>
      <c r="W6" s="40">
        <v>0</v>
      </c>
      <c r="X6" s="40">
        <v>158.46</v>
      </c>
      <c r="Y6" s="34">
        <v>0.36080000000000001</v>
      </c>
      <c r="Z6" s="17"/>
      <c r="AA6" s="45">
        <v>262365.65999999997</v>
      </c>
      <c r="AB6" s="54">
        <v>8</v>
      </c>
      <c r="AC6" s="45">
        <v>32795.699999999997</v>
      </c>
      <c r="AD6" s="45">
        <v>24654.23</v>
      </c>
      <c r="AE6" s="45">
        <v>24107.4</v>
      </c>
      <c r="AF6" s="45">
        <v>341.27</v>
      </c>
      <c r="AG6" s="34">
        <v>0.38795800000000003</v>
      </c>
      <c r="AH6" s="17"/>
      <c r="AI6" s="45">
        <v>47864.01</v>
      </c>
      <c r="AJ6" s="54">
        <v>3</v>
      </c>
      <c r="AK6" s="45">
        <v>15954.67</v>
      </c>
      <c r="AL6" s="45">
        <v>18288.98</v>
      </c>
      <c r="AM6" s="45">
        <v>7719.14</v>
      </c>
      <c r="AN6" s="45">
        <v>807.63</v>
      </c>
      <c r="AO6" s="34">
        <v>0.39332800000000001</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109697.45</v>
      </c>
      <c r="AJ7" s="54">
        <v>1</v>
      </c>
      <c r="AK7" s="45">
        <v>109697.45</v>
      </c>
      <c r="AL7" s="45">
        <v>109697.45</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61745.11</v>
      </c>
      <c r="T8" s="54">
        <v>3</v>
      </c>
      <c r="U8" s="40">
        <v>20581.7</v>
      </c>
      <c r="V8" s="40">
        <v>24865.919999999998</v>
      </c>
      <c r="W8" s="40">
        <v>9724.49</v>
      </c>
      <c r="X8" s="40">
        <v>140.47</v>
      </c>
      <c r="Y8" s="34">
        <v>0.50086900000000001</v>
      </c>
      <c r="Z8" s="17"/>
      <c r="AA8" s="45">
        <v>25973.19</v>
      </c>
      <c r="AB8" s="54">
        <v>2</v>
      </c>
      <c r="AC8" s="45">
        <v>12986.59</v>
      </c>
      <c r="AD8" s="45">
        <v>12986.59</v>
      </c>
      <c r="AE8" s="45">
        <v>3408.41</v>
      </c>
      <c r="AF8" s="45">
        <v>65.89</v>
      </c>
      <c r="AG8" s="34">
        <v>0.50064500000000001</v>
      </c>
      <c r="AH8" s="17"/>
      <c r="AI8" s="45">
        <v>0</v>
      </c>
      <c r="AJ8" s="54">
        <v>0</v>
      </c>
      <c r="AK8" s="45">
        <v>0</v>
      </c>
      <c r="AL8" s="45">
        <v>0</v>
      </c>
      <c r="AM8" s="45">
        <v>0</v>
      </c>
      <c r="AN8" s="45">
        <v>0</v>
      </c>
      <c r="AO8" s="34">
        <v>0</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81891.490000000005</v>
      </c>
      <c r="T9" s="54">
        <v>2</v>
      </c>
      <c r="U9" s="40">
        <v>40945.74</v>
      </c>
      <c r="V9" s="40">
        <v>40945.74</v>
      </c>
      <c r="W9" s="40">
        <v>29768.73</v>
      </c>
      <c r="X9" s="43"/>
      <c r="Y9" s="35"/>
      <c r="Z9" s="17"/>
      <c r="AA9" s="45">
        <v>1102512.76</v>
      </c>
      <c r="AB9" s="54">
        <v>29</v>
      </c>
      <c r="AC9" s="45">
        <v>38017.68</v>
      </c>
      <c r="AD9" s="45">
        <v>34697.54</v>
      </c>
      <c r="AE9" s="45">
        <v>23257.85</v>
      </c>
      <c r="AF9" s="46"/>
      <c r="AG9" s="35"/>
      <c r="AH9" s="17"/>
      <c r="AI9" s="45">
        <v>181741.72</v>
      </c>
      <c r="AJ9" s="54">
        <v>4</v>
      </c>
      <c r="AK9" s="45">
        <v>45435.43</v>
      </c>
      <c r="AL9" s="45">
        <v>52716.37</v>
      </c>
      <c r="AM9" s="45">
        <v>22125.45</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70703.97</v>
      </c>
      <c r="T10" s="54">
        <v>2</v>
      </c>
      <c r="U10" s="40">
        <v>35351.980000000003</v>
      </c>
      <c r="V10" s="40">
        <v>35351.980000000003</v>
      </c>
      <c r="W10" s="40">
        <v>28553.4</v>
      </c>
      <c r="X10" s="43"/>
      <c r="Y10" s="35"/>
      <c r="Z10" s="17"/>
      <c r="AA10" s="45">
        <v>0</v>
      </c>
      <c r="AB10" s="54">
        <v>0</v>
      </c>
      <c r="AC10" s="45">
        <v>0</v>
      </c>
      <c r="AD10" s="45">
        <v>0</v>
      </c>
      <c r="AE10" s="45">
        <v>0</v>
      </c>
      <c r="AF10" s="46"/>
      <c r="AG10" s="35"/>
      <c r="AH10" s="17"/>
      <c r="AI10" s="45">
        <v>344426.46</v>
      </c>
      <c r="AJ10" s="54">
        <v>6</v>
      </c>
      <c r="AK10" s="45">
        <v>57404.41</v>
      </c>
      <c r="AL10" s="45">
        <v>49471.79</v>
      </c>
      <c r="AM10" s="45">
        <v>20285.98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1806.51</v>
      </c>
      <c r="T11" s="54">
        <v>1</v>
      </c>
      <c r="U11" s="40">
        <v>1806.51</v>
      </c>
      <c r="V11" s="40">
        <v>1806.51</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3000</v>
      </c>
      <c r="AJ12" s="54">
        <v>1</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1252817.8799999999</v>
      </c>
      <c r="AJ15" s="54">
        <v>51</v>
      </c>
      <c r="AK15" s="45">
        <v>24565.05</v>
      </c>
      <c r="AL15" s="45">
        <v>18346.3</v>
      </c>
      <c r="AM15" s="45">
        <v>22335.75</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1374038.72</v>
      </c>
      <c r="T16" s="54">
        <v>30</v>
      </c>
      <c r="U16" s="40">
        <v>45801.29</v>
      </c>
      <c r="V16" s="40">
        <v>48547.14</v>
      </c>
      <c r="W16" s="40">
        <v>25278.03</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49605.641908199999</v>
      </c>
      <c r="D19" s="55">
        <f>D50</f>
        <v>2</v>
      </c>
      <c r="E19" s="47">
        <f t="shared" ref="E19" si="0">C19/D19</f>
        <v>24802.8209541</v>
      </c>
      <c r="F19" s="46"/>
      <c r="G19" s="46"/>
      <c r="H19" s="46"/>
      <c r="I19" s="35"/>
      <c r="J19" s="21"/>
      <c r="K19" s="47">
        <f>K50*L50*M50*7.85</f>
        <v>1976551.7738795918</v>
      </c>
      <c r="L19" s="55">
        <f>L50</f>
        <v>91</v>
      </c>
      <c r="M19" s="47">
        <f>K19/L19</f>
        <v>21720.349163511997</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473282.02269605605</v>
      </c>
      <c r="AJ19" s="55">
        <f>AJ50</f>
        <v>14</v>
      </c>
      <c r="AK19" s="47">
        <f>AI19/AJ19</f>
        <v>33805.858764004006</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604533.68999999994</v>
      </c>
      <c r="L22" s="54">
        <v>4</v>
      </c>
      <c r="M22" s="45">
        <v>151133.42000000001</v>
      </c>
      <c r="N22" s="45">
        <v>52803.9</v>
      </c>
      <c r="O22" s="45">
        <v>151921.67000000001</v>
      </c>
      <c r="P22" s="45">
        <v>688.38</v>
      </c>
      <c r="Q22" s="34">
        <v>0.44174799999999997</v>
      </c>
      <c r="R22" s="17"/>
      <c r="S22" s="40">
        <v>131881.32999999999</v>
      </c>
      <c r="T22" s="54">
        <v>4</v>
      </c>
      <c r="U22" s="40">
        <v>32970.33</v>
      </c>
      <c r="V22" s="40">
        <v>33318.839999999997</v>
      </c>
      <c r="W22" s="40">
        <v>26648.51</v>
      </c>
      <c r="X22" s="40">
        <v>0</v>
      </c>
      <c r="Y22" s="34">
        <v>0</v>
      </c>
      <c r="Z22" s="17"/>
      <c r="AA22" s="45">
        <v>577171.17000000004</v>
      </c>
      <c r="AB22" s="54">
        <v>16</v>
      </c>
      <c r="AC22" s="45">
        <v>36073.19</v>
      </c>
      <c r="AD22" s="45">
        <v>27176.93</v>
      </c>
      <c r="AE22" s="45">
        <v>41537.07</v>
      </c>
      <c r="AF22" s="45">
        <v>447.08</v>
      </c>
      <c r="AG22" s="34">
        <v>0.37497900000000001</v>
      </c>
      <c r="AH22" s="17"/>
      <c r="AI22" s="45">
        <v>437835.81</v>
      </c>
      <c r="AJ22" s="54">
        <v>19</v>
      </c>
      <c r="AK22" s="45">
        <v>23043.99</v>
      </c>
      <c r="AL22" s="45">
        <v>17462.689999999999</v>
      </c>
      <c r="AM22" s="45">
        <v>18195.28</v>
      </c>
      <c r="AN22" s="45">
        <v>447.8</v>
      </c>
      <c r="AO22" s="34">
        <v>0.29868499999999998</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509780.91</v>
      </c>
      <c r="L23" s="54">
        <v>7</v>
      </c>
      <c r="M23" s="45">
        <v>72825.84</v>
      </c>
      <c r="N23" s="45">
        <v>85641.63</v>
      </c>
      <c r="O23" s="45">
        <v>45300.3</v>
      </c>
      <c r="P23" s="45">
        <v>369.23</v>
      </c>
      <c r="Q23" s="34">
        <v>0.35581699999999999</v>
      </c>
      <c r="R23" s="17"/>
      <c r="S23" s="40">
        <v>131629.07999999999</v>
      </c>
      <c r="T23" s="54">
        <v>4</v>
      </c>
      <c r="U23" s="40">
        <v>32907.269999999997</v>
      </c>
      <c r="V23" s="40">
        <v>33318.839999999997</v>
      </c>
      <c r="W23" s="40">
        <v>26546.82</v>
      </c>
      <c r="X23" s="40">
        <v>0</v>
      </c>
      <c r="Y23" s="34">
        <v>0</v>
      </c>
      <c r="Z23" s="17"/>
      <c r="AA23" s="45">
        <v>441470.34</v>
      </c>
      <c r="AB23" s="54">
        <v>9</v>
      </c>
      <c r="AC23" s="45">
        <v>49052.26</v>
      </c>
      <c r="AD23" s="45">
        <v>29086.6</v>
      </c>
      <c r="AE23" s="45">
        <v>52774.28</v>
      </c>
      <c r="AF23" s="45">
        <v>573.46</v>
      </c>
      <c r="AG23" s="34">
        <v>0.40171400000000002</v>
      </c>
      <c r="AH23" s="17"/>
      <c r="AI23" s="45">
        <v>15925.93</v>
      </c>
      <c r="AJ23" s="54">
        <v>2</v>
      </c>
      <c r="AK23" s="45">
        <v>7962.96</v>
      </c>
      <c r="AL23" s="45">
        <v>7962.96</v>
      </c>
      <c r="AM23" s="45">
        <v>4560.5200000000004</v>
      </c>
      <c r="AN23" s="45">
        <v>174.85</v>
      </c>
      <c r="AO23" s="34">
        <v>0.28495999999999999</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87990.09</v>
      </c>
      <c r="D49" s="54">
        <v>1</v>
      </c>
      <c r="E49" s="28"/>
      <c r="F49" s="28"/>
      <c r="G49" s="28"/>
      <c r="H49" s="28"/>
      <c r="I49" s="28"/>
      <c r="K49" s="45">
        <v>127763.34</v>
      </c>
      <c r="L49" s="54">
        <v>49</v>
      </c>
      <c r="M49" s="52"/>
      <c r="N49" s="28"/>
      <c r="O49" s="28"/>
      <c r="P49" s="28"/>
      <c r="Q49" s="28"/>
      <c r="S49" s="40">
        <v>0</v>
      </c>
      <c r="T49" s="54">
        <v>0</v>
      </c>
      <c r="U49" s="29"/>
      <c r="V49" s="29"/>
      <c r="W49" s="29"/>
      <c r="X49" s="29"/>
      <c r="Y49" s="29"/>
      <c r="AA49" s="45">
        <v>0</v>
      </c>
      <c r="AB49" s="54">
        <v>0</v>
      </c>
      <c r="AC49" s="51"/>
      <c r="AD49" s="28"/>
      <c r="AE49" s="28"/>
      <c r="AF49" s="29"/>
      <c r="AG49" s="29"/>
      <c r="AI49" s="45">
        <v>76969.05</v>
      </c>
      <c r="AJ49" s="54">
        <v>1</v>
      </c>
      <c r="AK49" s="28"/>
      <c r="AL49" s="28"/>
      <c r="AM49" s="28"/>
      <c r="AN49" s="29"/>
      <c r="AO49" s="29"/>
      <c r="AP49" s="9"/>
      <c r="AQ49" s="30"/>
      <c r="AR49" s="20"/>
      <c r="AS49" s="31"/>
    </row>
    <row r="50" spans="1:45" s="8" customFormat="1" ht="12.75" x14ac:dyDescent="0.2">
      <c r="A50" s="7"/>
      <c r="B50" s="8" t="s">
        <v>63</v>
      </c>
      <c r="C50" s="45">
        <v>55724.78</v>
      </c>
      <c r="D50" s="54">
        <v>2</v>
      </c>
      <c r="E50" s="32">
        <v>5.67E-2</v>
      </c>
      <c r="F50" s="32">
        <v>5.67E-2</v>
      </c>
      <c r="G50" s="32">
        <v>1.6546000000000002E-2</v>
      </c>
      <c r="H50" s="50">
        <v>238.04</v>
      </c>
      <c r="I50" s="32">
        <v>0.36417699999999997</v>
      </c>
      <c r="K50" s="45">
        <v>145505.01999999999</v>
      </c>
      <c r="L50" s="54">
        <v>91</v>
      </c>
      <c r="M50" s="32">
        <v>1.9016000000000002E-2</v>
      </c>
      <c r="N50" s="32">
        <v>1.8749999999999999E-2</v>
      </c>
      <c r="O50" s="32">
        <v>5.0549999999999996E-3</v>
      </c>
      <c r="P50" s="50">
        <v>119.83</v>
      </c>
      <c r="Q50" s="32">
        <v>0.131971</v>
      </c>
      <c r="S50" s="40">
        <v>0</v>
      </c>
      <c r="T50" s="54">
        <v>0</v>
      </c>
      <c r="U50" s="32">
        <v>0</v>
      </c>
      <c r="V50" s="32">
        <v>0</v>
      </c>
      <c r="W50" s="32">
        <v>0</v>
      </c>
      <c r="X50" s="39">
        <v>0</v>
      </c>
      <c r="Y50" s="32">
        <v>0</v>
      </c>
      <c r="AA50" s="49">
        <v>0</v>
      </c>
      <c r="AB50" s="57">
        <v>0</v>
      </c>
      <c r="AC50" s="38">
        <v>0</v>
      </c>
      <c r="AD50" s="32">
        <v>0</v>
      </c>
      <c r="AE50" s="32">
        <v>0</v>
      </c>
      <c r="AF50" s="50">
        <v>0</v>
      </c>
      <c r="AG50" s="32">
        <v>0</v>
      </c>
      <c r="AI50" s="45">
        <v>161703.17000000001</v>
      </c>
      <c r="AJ50" s="54">
        <v>14</v>
      </c>
      <c r="AK50" s="32">
        <v>2.6631999999999999E-2</v>
      </c>
      <c r="AL50" s="32">
        <v>3.2000000000000001E-2</v>
      </c>
      <c r="AM50" s="32">
        <v>1.9585000000000002E-2</v>
      </c>
      <c r="AN50" s="50">
        <v>103.56</v>
      </c>
      <c r="AO50" s="32">
        <v>0.113108</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484533.08</v>
      </c>
      <c r="L6" s="54">
        <v>13</v>
      </c>
      <c r="M6" s="45">
        <v>37271.769999999997</v>
      </c>
      <c r="N6" s="45">
        <v>29159.57</v>
      </c>
      <c r="O6" s="45">
        <v>25624.1</v>
      </c>
      <c r="P6" s="45">
        <v>372.68</v>
      </c>
      <c r="Q6" s="34">
        <v>0.37345400000000001</v>
      </c>
      <c r="R6" s="17"/>
      <c r="S6" s="40">
        <v>492653.74</v>
      </c>
      <c r="T6" s="54">
        <v>12</v>
      </c>
      <c r="U6" s="40">
        <v>41054.47</v>
      </c>
      <c r="V6" s="40">
        <v>32545.16</v>
      </c>
      <c r="W6" s="40">
        <v>29100.799999999999</v>
      </c>
      <c r="X6" s="40">
        <v>294.17</v>
      </c>
      <c r="Y6" s="34">
        <v>0.33230500000000002</v>
      </c>
      <c r="Z6" s="17"/>
      <c r="AA6" s="45">
        <v>722525.63</v>
      </c>
      <c r="AB6" s="54">
        <v>25</v>
      </c>
      <c r="AC6" s="45">
        <v>28901.02</v>
      </c>
      <c r="AD6" s="45">
        <v>17749.52</v>
      </c>
      <c r="AE6" s="45">
        <v>28412.84</v>
      </c>
      <c r="AF6" s="45">
        <v>288.58999999999997</v>
      </c>
      <c r="AG6" s="34">
        <v>0.36272300000000002</v>
      </c>
      <c r="AH6" s="17"/>
      <c r="AI6" s="45">
        <v>98452.28</v>
      </c>
      <c r="AJ6" s="54">
        <v>4</v>
      </c>
      <c r="AK6" s="45">
        <v>24613.07</v>
      </c>
      <c r="AL6" s="45">
        <v>18301.73</v>
      </c>
      <c r="AM6" s="45">
        <v>21326.01</v>
      </c>
      <c r="AN6" s="45">
        <v>251.55</v>
      </c>
      <c r="AO6" s="34">
        <v>0.34038299999999999</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4164</v>
      </c>
      <c r="AJ7" s="54">
        <v>1</v>
      </c>
      <c r="AK7" s="45">
        <v>4164</v>
      </c>
      <c r="AL7" s="45">
        <v>4164</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100316.71</v>
      </c>
      <c r="T8" s="54">
        <v>7</v>
      </c>
      <c r="U8" s="40">
        <v>14330.95</v>
      </c>
      <c r="V8" s="40">
        <v>8203.1299999999992</v>
      </c>
      <c r="W8" s="40">
        <v>14000.11</v>
      </c>
      <c r="X8" s="40">
        <v>127.05</v>
      </c>
      <c r="Y8" s="34">
        <v>0.38122299999999998</v>
      </c>
      <c r="Z8" s="17"/>
      <c r="AA8" s="45">
        <v>147951.28</v>
      </c>
      <c r="AB8" s="54">
        <v>8</v>
      </c>
      <c r="AC8" s="45">
        <v>18493.91</v>
      </c>
      <c r="AD8" s="45">
        <v>15621.12</v>
      </c>
      <c r="AE8" s="45">
        <v>8739.93</v>
      </c>
      <c r="AF8" s="45">
        <v>210.51</v>
      </c>
      <c r="AG8" s="34">
        <v>0.51884300000000005</v>
      </c>
      <c r="AH8" s="17"/>
      <c r="AI8" s="45">
        <v>6689.52</v>
      </c>
      <c r="AJ8" s="54">
        <v>1</v>
      </c>
      <c r="AK8" s="45">
        <v>6689.52</v>
      </c>
      <c r="AL8" s="45">
        <v>6689.52</v>
      </c>
      <c r="AM8" s="45">
        <v>0</v>
      </c>
      <c r="AN8" s="45">
        <v>200.78</v>
      </c>
      <c r="AO8" s="34">
        <v>0.63910100000000003</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57517.87</v>
      </c>
      <c r="T9" s="54">
        <v>2</v>
      </c>
      <c r="U9" s="40">
        <v>28758.93</v>
      </c>
      <c r="V9" s="40">
        <v>28758.93</v>
      </c>
      <c r="W9" s="40">
        <v>1234.43</v>
      </c>
      <c r="X9" s="43"/>
      <c r="Y9" s="35"/>
      <c r="Z9" s="17"/>
      <c r="AA9" s="45">
        <v>2645138.21</v>
      </c>
      <c r="AB9" s="54">
        <v>105</v>
      </c>
      <c r="AC9" s="45">
        <v>25191.79</v>
      </c>
      <c r="AD9" s="45">
        <v>21663.040000000001</v>
      </c>
      <c r="AE9" s="45">
        <v>21860.41</v>
      </c>
      <c r="AF9" s="46"/>
      <c r="AG9" s="35"/>
      <c r="AH9" s="17"/>
      <c r="AI9" s="45">
        <v>75380.86</v>
      </c>
      <c r="AJ9" s="54">
        <v>2</v>
      </c>
      <c r="AK9" s="45">
        <v>37690.43</v>
      </c>
      <c r="AL9" s="45">
        <v>37690.43</v>
      </c>
      <c r="AM9" s="45">
        <v>14578.74</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131759.38</v>
      </c>
      <c r="T10" s="54">
        <v>5</v>
      </c>
      <c r="U10" s="40">
        <v>26351.87</v>
      </c>
      <c r="V10" s="40">
        <v>39176.19</v>
      </c>
      <c r="W10" s="40">
        <v>19823.2</v>
      </c>
      <c r="X10" s="43"/>
      <c r="Y10" s="35"/>
      <c r="Z10" s="17"/>
      <c r="AA10" s="45">
        <v>0</v>
      </c>
      <c r="AB10" s="54">
        <v>0</v>
      </c>
      <c r="AC10" s="45">
        <v>0</v>
      </c>
      <c r="AD10" s="45">
        <v>0</v>
      </c>
      <c r="AE10" s="45">
        <v>0</v>
      </c>
      <c r="AF10" s="46"/>
      <c r="AG10" s="35"/>
      <c r="AH10" s="17"/>
      <c r="AI10" s="45">
        <v>187753.61</v>
      </c>
      <c r="AJ10" s="54">
        <v>4</v>
      </c>
      <c r="AK10" s="45">
        <v>46938.400000000001</v>
      </c>
      <c r="AL10" s="45">
        <v>42050.37</v>
      </c>
      <c r="AM10" s="45">
        <v>18217.61</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4609.92</v>
      </c>
      <c r="T11" s="54">
        <v>1</v>
      </c>
      <c r="U11" s="40">
        <v>4609.92</v>
      </c>
      <c r="V11" s="40">
        <v>4609.92</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763096.41</v>
      </c>
      <c r="AJ15" s="54">
        <v>30</v>
      </c>
      <c r="AK15" s="45">
        <v>25436.54</v>
      </c>
      <c r="AL15" s="45">
        <v>24559.37</v>
      </c>
      <c r="AM15" s="45">
        <v>11955.79</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1041478.46</v>
      </c>
      <c r="T16" s="54">
        <v>18</v>
      </c>
      <c r="U16" s="40">
        <v>57859.91</v>
      </c>
      <c r="V16" s="40">
        <v>55723.839999999997</v>
      </c>
      <c r="W16" s="40">
        <v>21948.58</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40825.726261000003</v>
      </c>
      <c r="D19" s="55">
        <f>D50</f>
        <v>1</v>
      </c>
      <c r="E19" s="47">
        <f t="shared" ref="E19" si="0">C19/D19</f>
        <v>40825.726261000003</v>
      </c>
      <c r="F19" s="46"/>
      <c r="G19" s="46"/>
      <c r="H19" s="46"/>
      <c r="I19" s="35"/>
      <c r="J19" s="21"/>
      <c r="K19" s="47">
        <f>K50*L50*M50*7.85</f>
        <v>67456.689525880007</v>
      </c>
      <c r="L19" s="55">
        <f>L50</f>
        <v>5</v>
      </c>
      <c r="M19" s="47">
        <f>K19/L19</f>
        <v>13491.337905176002</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396840.16171692195</v>
      </c>
      <c r="AJ19" s="55">
        <f>AJ50</f>
        <v>11</v>
      </c>
      <c r="AK19" s="47">
        <f>AI19/AJ19</f>
        <v>36076.378337901995</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279261.3</v>
      </c>
      <c r="D22" s="54">
        <v>2</v>
      </c>
      <c r="E22" s="45">
        <v>139630.65</v>
      </c>
      <c r="F22" s="45">
        <v>139630.65</v>
      </c>
      <c r="G22" s="45">
        <v>64845.15</v>
      </c>
      <c r="H22" s="45">
        <v>565.51</v>
      </c>
      <c r="I22" s="34">
        <v>0.60535300000000003</v>
      </c>
      <c r="J22" s="17"/>
      <c r="K22" s="45">
        <v>907957.89</v>
      </c>
      <c r="L22" s="54">
        <v>14</v>
      </c>
      <c r="M22" s="45">
        <v>64854.13</v>
      </c>
      <c r="N22" s="45">
        <v>57965.14</v>
      </c>
      <c r="O22" s="45">
        <v>37860.67</v>
      </c>
      <c r="P22" s="45">
        <v>489.27</v>
      </c>
      <c r="Q22" s="34">
        <v>0.43692700000000001</v>
      </c>
      <c r="R22" s="17"/>
      <c r="S22" s="40">
        <v>7604.78</v>
      </c>
      <c r="T22" s="54">
        <v>1</v>
      </c>
      <c r="U22" s="40">
        <v>7604.78</v>
      </c>
      <c r="V22" s="40">
        <v>7604.78</v>
      </c>
      <c r="W22" s="40">
        <v>0</v>
      </c>
      <c r="X22" s="40">
        <v>0</v>
      </c>
      <c r="Y22" s="34">
        <v>0</v>
      </c>
      <c r="Z22" s="17"/>
      <c r="AA22" s="45">
        <v>989765.01</v>
      </c>
      <c r="AB22" s="54">
        <v>22</v>
      </c>
      <c r="AC22" s="45">
        <v>44989.31</v>
      </c>
      <c r="AD22" s="45">
        <v>33028.07</v>
      </c>
      <c r="AE22" s="45">
        <v>45630.9</v>
      </c>
      <c r="AF22" s="45">
        <v>352.13</v>
      </c>
      <c r="AG22" s="34">
        <v>0.35862699999999997</v>
      </c>
      <c r="AH22" s="17"/>
      <c r="AI22" s="45">
        <v>988699.59</v>
      </c>
      <c r="AJ22" s="54">
        <v>21</v>
      </c>
      <c r="AK22" s="45">
        <v>47080.93</v>
      </c>
      <c r="AL22" s="45">
        <v>38158.17</v>
      </c>
      <c r="AM22" s="45">
        <v>31314.7</v>
      </c>
      <c r="AN22" s="45">
        <v>634.29999999999995</v>
      </c>
      <c r="AO22" s="34">
        <v>0.37016900000000003</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990661.56</v>
      </c>
      <c r="L23" s="54">
        <v>10</v>
      </c>
      <c r="M23" s="45">
        <v>99066.15</v>
      </c>
      <c r="N23" s="45">
        <v>62656.75</v>
      </c>
      <c r="O23" s="45">
        <v>75103.03</v>
      </c>
      <c r="P23" s="45">
        <v>691.32</v>
      </c>
      <c r="Q23" s="34">
        <v>0.47938199999999997</v>
      </c>
      <c r="R23" s="17"/>
      <c r="S23" s="40">
        <v>7604.78</v>
      </c>
      <c r="T23" s="54">
        <v>1</v>
      </c>
      <c r="U23" s="40">
        <v>7604.78</v>
      </c>
      <c r="V23" s="40">
        <v>7604.78</v>
      </c>
      <c r="W23" s="40">
        <v>0</v>
      </c>
      <c r="X23" s="40">
        <v>0</v>
      </c>
      <c r="Y23" s="34">
        <v>0</v>
      </c>
      <c r="Z23" s="17"/>
      <c r="AA23" s="45">
        <v>1145014.52</v>
      </c>
      <c r="AB23" s="54">
        <v>26</v>
      </c>
      <c r="AC23" s="45">
        <v>44039.02</v>
      </c>
      <c r="AD23" s="45">
        <v>33343.82</v>
      </c>
      <c r="AE23" s="45">
        <v>42693.65</v>
      </c>
      <c r="AF23" s="45">
        <v>303.52</v>
      </c>
      <c r="AG23" s="34">
        <v>0.34892600000000001</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196977.79</v>
      </c>
      <c r="L49" s="54">
        <v>11</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126847.06</v>
      </c>
      <c r="D50" s="54">
        <v>1</v>
      </c>
      <c r="E50" s="32">
        <v>4.1000000000000002E-2</v>
      </c>
      <c r="F50" s="32">
        <v>4.1000000000000002E-2</v>
      </c>
      <c r="G50" s="32">
        <v>0</v>
      </c>
      <c r="H50" s="50">
        <v>352.72</v>
      </c>
      <c r="I50" s="32">
        <v>0.31340299999999999</v>
      </c>
      <c r="K50" s="45">
        <v>125320.24</v>
      </c>
      <c r="L50" s="54">
        <v>5</v>
      </c>
      <c r="M50" s="32">
        <v>1.3714E-2</v>
      </c>
      <c r="N50" s="32">
        <v>1.125E-2</v>
      </c>
      <c r="O50" s="32">
        <v>7.4679999999999998E-3</v>
      </c>
      <c r="P50" s="50">
        <v>99</v>
      </c>
      <c r="Q50" s="32">
        <v>0.12245200000000001</v>
      </c>
      <c r="S50" s="40">
        <v>0</v>
      </c>
      <c r="T50" s="54">
        <v>0</v>
      </c>
      <c r="U50" s="32">
        <v>0</v>
      </c>
      <c r="V50" s="32">
        <v>0</v>
      </c>
      <c r="W50" s="32">
        <v>0</v>
      </c>
      <c r="X50" s="39">
        <v>0</v>
      </c>
      <c r="Y50" s="32">
        <v>0</v>
      </c>
      <c r="AA50" s="49">
        <v>0</v>
      </c>
      <c r="AB50" s="57">
        <v>0</v>
      </c>
      <c r="AC50" s="38">
        <v>0</v>
      </c>
      <c r="AD50" s="32">
        <v>0</v>
      </c>
      <c r="AE50" s="32">
        <v>0</v>
      </c>
      <c r="AF50" s="50">
        <v>0</v>
      </c>
      <c r="AG50" s="32">
        <v>0</v>
      </c>
      <c r="AI50" s="45">
        <v>138187.96</v>
      </c>
      <c r="AJ50" s="54">
        <v>11</v>
      </c>
      <c r="AK50" s="32">
        <v>3.3257000000000002E-2</v>
      </c>
      <c r="AL50" s="32">
        <v>3.1E-2</v>
      </c>
      <c r="AM50" s="32">
        <v>1.3476999999999999E-2</v>
      </c>
      <c r="AN50" s="50">
        <v>269.85000000000002</v>
      </c>
      <c r="AO50" s="32">
        <v>0.237591</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8" sqref="S28"/>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S70"/>
  <sheetViews>
    <sheetView tabSelected="1" topLeftCell="AD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5</v>
      </c>
      <c r="C3" s="11" t="s">
        <v>60</v>
      </c>
      <c r="D3" s="12" t="s">
        <v>1</v>
      </c>
      <c r="E3" s="12" t="s">
        <v>103</v>
      </c>
      <c r="F3" s="12" t="s">
        <v>69</v>
      </c>
      <c r="G3" s="12" t="s">
        <v>70</v>
      </c>
      <c r="H3" s="12" t="s">
        <v>71</v>
      </c>
      <c r="I3" s="12" t="s">
        <v>102</v>
      </c>
      <c r="J3" s="13"/>
      <c r="K3" s="11" t="s">
        <v>60</v>
      </c>
      <c r="L3" s="12" t="s">
        <v>1</v>
      </c>
      <c r="M3" s="12" t="s">
        <v>103</v>
      </c>
      <c r="N3" s="12" t="s">
        <v>69</v>
      </c>
      <c r="O3" s="12" t="s">
        <v>70</v>
      </c>
      <c r="P3" s="12" t="s">
        <v>71</v>
      </c>
      <c r="Q3" s="12" t="s">
        <v>102</v>
      </c>
      <c r="R3" s="13"/>
      <c r="S3" s="11" t="s">
        <v>60</v>
      </c>
      <c r="T3" s="12" t="s">
        <v>1</v>
      </c>
      <c r="U3" s="12" t="s">
        <v>103</v>
      </c>
      <c r="V3" s="12" t="s">
        <v>69</v>
      </c>
      <c r="W3" s="12" t="s">
        <v>70</v>
      </c>
      <c r="X3" s="12" t="s">
        <v>71</v>
      </c>
      <c r="Y3" s="12" t="s">
        <v>102</v>
      </c>
      <c r="Z3" s="13"/>
      <c r="AA3" s="11" t="s">
        <v>60</v>
      </c>
      <c r="AB3" s="12" t="s">
        <v>1</v>
      </c>
      <c r="AC3" s="12" t="s">
        <v>103</v>
      </c>
      <c r="AD3" s="12" t="s">
        <v>69</v>
      </c>
      <c r="AE3" s="12" t="s">
        <v>70</v>
      </c>
      <c r="AF3" s="12" t="s">
        <v>71</v>
      </c>
      <c r="AG3" s="12" t="s">
        <v>102</v>
      </c>
      <c r="AH3" s="13"/>
      <c r="AI3" s="11" t="s">
        <v>60</v>
      </c>
      <c r="AJ3" s="12" t="s">
        <v>1</v>
      </c>
      <c r="AK3" s="12" t="s">
        <v>103</v>
      </c>
      <c r="AL3" s="12" t="s">
        <v>69</v>
      </c>
      <c r="AM3" s="12" t="s">
        <v>70</v>
      </c>
      <c r="AN3" s="12" t="s">
        <v>71</v>
      </c>
      <c r="AO3" s="12" t="s">
        <v>102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0</v>
      </c>
      <c r="L6" s="54">
        <v>0</v>
      </c>
      <c r="M6" s="45">
        <v>0</v>
      </c>
      <c r="N6" s="45">
        <v>0</v>
      </c>
      <c r="O6" s="45">
        <v>0</v>
      </c>
      <c r="P6" s="45">
        <v>0</v>
      </c>
      <c r="Q6" s="34">
        <v>0</v>
      </c>
      <c r="R6" s="17"/>
      <c r="S6" s="40">
        <v>0</v>
      </c>
      <c r="T6" s="54">
        <v>0</v>
      </c>
      <c r="U6" s="40">
        <v>0</v>
      </c>
      <c r="V6" s="40">
        <v>0</v>
      </c>
      <c r="W6" s="40">
        <v>0</v>
      </c>
      <c r="X6" s="40">
        <v>0</v>
      </c>
      <c r="Y6" s="34">
        <v>0</v>
      </c>
      <c r="Z6" s="17"/>
      <c r="AA6" s="45">
        <v>24325.24</v>
      </c>
      <c r="AB6" s="54">
        <v>2</v>
      </c>
      <c r="AC6" s="45">
        <v>12162.62</v>
      </c>
      <c r="AD6" s="45">
        <v>12162.62</v>
      </c>
      <c r="AE6" s="45">
        <v>15786.32</v>
      </c>
      <c r="AF6" s="45">
        <v>673.03</v>
      </c>
      <c r="AG6" s="34">
        <v>0.52209499999999998</v>
      </c>
      <c r="AH6" s="17"/>
      <c r="AI6" s="45">
        <v>38132.78</v>
      </c>
      <c r="AJ6" s="54">
        <v>1</v>
      </c>
      <c r="AK6" s="45">
        <v>38132.78</v>
      </c>
      <c r="AL6" s="45">
        <v>38132.78</v>
      </c>
      <c r="AM6" s="45">
        <v>0</v>
      </c>
      <c r="AN6" s="45">
        <v>247.86</v>
      </c>
      <c r="AO6" s="34">
        <v>0.158085</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112951.14</v>
      </c>
      <c r="AJ7" s="54">
        <v>3</v>
      </c>
      <c r="AK7" s="45">
        <v>37650.379999999997</v>
      </c>
      <c r="AL7" s="45">
        <v>36596.86</v>
      </c>
      <c r="AM7" s="45">
        <v>5374.73</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0</v>
      </c>
      <c r="T8" s="54">
        <v>0</v>
      </c>
      <c r="U8" s="40">
        <v>0</v>
      </c>
      <c r="V8" s="40">
        <v>0</v>
      </c>
      <c r="W8" s="40">
        <v>0</v>
      </c>
      <c r="X8" s="40">
        <v>0</v>
      </c>
      <c r="Y8" s="34">
        <v>0</v>
      </c>
      <c r="Z8" s="17"/>
      <c r="AA8" s="45">
        <v>0</v>
      </c>
      <c r="AB8" s="54">
        <v>0</v>
      </c>
      <c r="AC8" s="45">
        <v>0</v>
      </c>
      <c r="AD8" s="45">
        <v>0</v>
      </c>
      <c r="AE8" s="45">
        <v>0</v>
      </c>
      <c r="AF8" s="45">
        <v>0</v>
      </c>
      <c r="AG8" s="34">
        <v>0</v>
      </c>
      <c r="AH8" s="17"/>
      <c r="AI8" s="45">
        <v>0</v>
      </c>
      <c r="AJ8" s="54">
        <v>0</v>
      </c>
      <c r="AK8" s="45">
        <v>0</v>
      </c>
      <c r="AL8" s="45">
        <v>0</v>
      </c>
      <c r="AM8" s="45">
        <v>0</v>
      </c>
      <c r="AN8" s="45">
        <v>0</v>
      </c>
      <c r="AO8" s="34">
        <v>0</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0</v>
      </c>
      <c r="T9" s="54">
        <v>0</v>
      </c>
      <c r="U9" s="40">
        <v>0</v>
      </c>
      <c r="V9" s="40">
        <v>0</v>
      </c>
      <c r="W9" s="40">
        <v>0</v>
      </c>
      <c r="X9" s="43"/>
      <c r="Y9" s="35"/>
      <c r="Z9" s="17"/>
      <c r="AA9" s="45">
        <v>65326.58</v>
      </c>
      <c r="AB9" s="54">
        <v>1</v>
      </c>
      <c r="AC9" s="45">
        <v>65326.58</v>
      </c>
      <c r="AD9" s="45">
        <v>65326.58</v>
      </c>
      <c r="AE9" s="45">
        <v>0</v>
      </c>
      <c r="AF9" s="46"/>
      <c r="AG9" s="35"/>
      <c r="AH9" s="17"/>
      <c r="AI9" s="45">
        <v>166893.35999999999</v>
      </c>
      <c r="AJ9" s="54">
        <v>4</v>
      </c>
      <c r="AK9" s="45">
        <v>41723.339999999997</v>
      </c>
      <c r="AL9" s="45">
        <v>45894.68</v>
      </c>
      <c r="AM9" s="45">
        <v>19637.830000000002</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78197.86</v>
      </c>
      <c r="AJ10" s="54">
        <v>2</v>
      </c>
      <c r="AK10" s="45">
        <v>39098.93</v>
      </c>
      <c r="AL10" s="45">
        <v>39098.93</v>
      </c>
      <c r="AM10" s="45">
        <v>48461.47</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93602.442462023988</v>
      </c>
      <c r="L19" s="55">
        <f>L50</f>
        <v>2</v>
      </c>
      <c r="M19" s="47">
        <f>K19/L19</f>
        <v>46801.221231011994</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100286.86478579999</v>
      </c>
      <c r="AJ19" s="55">
        <f>AJ50</f>
        <v>2</v>
      </c>
      <c r="AK19" s="47">
        <f>AI19/AJ19</f>
        <v>50143.432392899995</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81949.73</v>
      </c>
      <c r="L22" s="54">
        <v>0</v>
      </c>
      <c r="M22" s="45">
        <v>0</v>
      </c>
      <c r="N22" s="45">
        <v>85488.57</v>
      </c>
      <c r="O22" s="45">
        <v>0</v>
      </c>
      <c r="P22" s="45">
        <v>311.04000000000002</v>
      </c>
      <c r="Q22" s="34">
        <v>0.13477</v>
      </c>
      <c r="R22" s="17"/>
      <c r="S22" s="40">
        <v>0</v>
      </c>
      <c r="T22" s="54">
        <v>0</v>
      </c>
      <c r="U22" s="40">
        <v>0</v>
      </c>
      <c r="V22" s="40">
        <v>0</v>
      </c>
      <c r="W22" s="40">
        <v>0</v>
      </c>
      <c r="X22" s="40">
        <v>0</v>
      </c>
      <c r="Y22" s="34">
        <v>0</v>
      </c>
      <c r="Z22" s="17"/>
      <c r="AA22" s="45">
        <v>63898.720000000001</v>
      </c>
      <c r="AB22" s="54">
        <v>2</v>
      </c>
      <c r="AC22" s="45">
        <v>31949.360000000001</v>
      </c>
      <c r="AD22" s="45">
        <v>31949.360000000001</v>
      </c>
      <c r="AE22" s="45">
        <v>26919.040000000001</v>
      </c>
      <c r="AF22" s="45">
        <v>499.38</v>
      </c>
      <c r="AG22" s="34">
        <v>0.28065600000000002</v>
      </c>
      <c r="AH22" s="17"/>
      <c r="AI22" s="45">
        <v>546076.91</v>
      </c>
      <c r="AJ22" s="54">
        <v>6</v>
      </c>
      <c r="AK22" s="45">
        <v>91012.81</v>
      </c>
      <c r="AL22" s="45">
        <v>75343.39</v>
      </c>
      <c r="AM22" s="45">
        <v>76451.94</v>
      </c>
      <c r="AN22" s="45">
        <v>1099.4100000000001</v>
      </c>
      <c r="AO22" s="34">
        <v>0.36679400000000001</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377614.33</v>
      </c>
      <c r="L23" s="54">
        <v>2</v>
      </c>
      <c r="M23" s="45">
        <v>188807.16</v>
      </c>
      <c r="N23" s="45">
        <v>188807.16</v>
      </c>
      <c r="O23" s="45">
        <v>149329.13</v>
      </c>
      <c r="P23" s="45">
        <v>893.48</v>
      </c>
      <c r="Q23" s="34">
        <v>0.37445299999999998</v>
      </c>
      <c r="R23" s="17"/>
      <c r="S23" s="40">
        <v>0</v>
      </c>
      <c r="T23" s="54">
        <v>0</v>
      </c>
      <c r="U23" s="40">
        <v>0</v>
      </c>
      <c r="V23" s="40">
        <v>0</v>
      </c>
      <c r="W23" s="40">
        <v>0</v>
      </c>
      <c r="X23" s="40">
        <v>0</v>
      </c>
      <c r="Y23" s="34">
        <v>0</v>
      </c>
      <c r="Z23" s="17"/>
      <c r="AA23" s="45">
        <v>0</v>
      </c>
      <c r="AB23" s="54">
        <v>0</v>
      </c>
      <c r="AC23" s="45">
        <v>0</v>
      </c>
      <c r="AD23" s="45">
        <v>0</v>
      </c>
      <c r="AE23" s="45">
        <v>0</v>
      </c>
      <c r="AF23" s="45">
        <v>0</v>
      </c>
      <c r="AG23" s="34">
        <v>0</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360968.49</v>
      </c>
      <c r="L49" s="54">
        <v>1</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352610.54</v>
      </c>
      <c r="L50" s="54">
        <v>2</v>
      </c>
      <c r="M50" s="32">
        <v>1.6907999999999999E-2</v>
      </c>
      <c r="N50" s="32">
        <v>1.7125000000000001E-2</v>
      </c>
      <c r="O50" s="32">
        <v>1.2904000000000001E-2</v>
      </c>
      <c r="P50" s="50">
        <v>223.72</v>
      </c>
      <c r="Q50" s="32">
        <v>0.11409</v>
      </c>
      <c r="S50" s="40">
        <v>0</v>
      </c>
      <c r="T50" s="54">
        <v>0</v>
      </c>
      <c r="U50" s="32">
        <v>0</v>
      </c>
      <c r="V50" s="32">
        <v>0</v>
      </c>
      <c r="W50" s="32">
        <v>0</v>
      </c>
      <c r="X50" s="39">
        <v>0</v>
      </c>
      <c r="Y50" s="32">
        <v>0</v>
      </c>
      <c r="AA50" s="49">
        <v>0</v>
      </c>
      <c r="AB50" s="57">
        <v>0</v>
      </c>
      <c r="AC50" s="38">
        <v>0</v>
      </c>
      <c r="AD50" s="32">
        <v>0</v>
      </c>
      <c r="AE50" s="32">
        <v>0</v>
      </c>
      <c r="AF50" s="50">
        <v>0</v>
      </c>
      <c r="AG50" s="32">
        <v>0</v>
      </c>
      <c r="AI50" s="45">
        <v>278586</v>
      </c>
      <c r="AJ50" s="54">
        <v>2</v>
      </c>
      <c r="AK50" s="32">
        <v>2.2929000000000001E-2</v>
      </c>
      <c r="AL50" s="32">
        <v>3.0124999999999999E-2</v>
      </c>
      <c r="AM50" s="32">
        <v>1.7854999999999999E-2</v>
      </c>
      <c r="AN50" s="50">
        <v>-132.6</v>
      </c>
      <c r="AO50" s="32">
        <v>-1.1478E-2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selection activeCell="E10" sqref="E10"/>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1963774.76</v>
      </c>
      <c r="L6" s="54">
        <v>25</v>
      </c>
      <c r="M6" s="45">
        <v>78550.990000000005</v>
      </c>
      <c r="N6" s="45">
        <v>73002.210000000006</v>
      </c>
      <c r="O6" s="45">
        <v>84246.1</v>
      </c>
      <c r="P6" s="45">
        <v>586.64</v>
      </c>
      <c r="Q6" s="34">
        <v>0.458372</v>
      </c>
      <c r="R6" s="17"/>
      <c r="S6" s="40">
        <v>172642.76</v>
      </c>
      <c r="T6" s="54">
        <v>6</v>
      </c>
      <c r="U6" s="40">
        <v>28773.79</v>
      </c>
      <c r="V6" s="40">
        <v>25456.16</v>
      </c>
      <c r="W6" s="40">
        <v>11485.12</v>
      </c>
      <c r="X6" s="40">
        <v>274.83</v>
      </c>
      <c r="Y6" s="34">
        <v>0.28166400000000003</v>
      </c>
      <c r="Z6" s="17"/>
      <c r="AA6" s="45">
        <v>2793855.21</v>
      </c>
      <c r="AB6" s="54">
        <v>64</v>
      </c>
      <c r="AC6" s="45">
        <v>43653.98</v>
      </c>
      <c r="AD6" s="45">
        <v>26209.49</v>
      </c>
      <c r="AE6" s="45">
        <v>50051.35</v>
      </c>
      <c r="AF6" s="45">
        <v>389.89</v>
      </c>
      <c r="AG6" s="34">
        <v>0.39551500000000001</v>
      </c>
      <c r="AH6" s="17"/>
      <c r="AI6" s="45">
        <v>438964.86</v>
      </c>
      <c r="AJ6" s="54">
        <v>12</v>
      </c>
      <c r="AK6" s="45">
        <v>36580.400000000001</v>
      </c>
      <c r="AL6" s="45">
        <v>36743.47</v>
      </c>
      <c r="AM6" s="45">
        <v>21542.43</v>
      </c>
      <c r="AN6" s="45">
        <v>621.87</v>
      </c>
      <c r="AO6" s="34">
        <v>0.39343800000000001</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63913.58</v>
      </c>
      <c r="AJ7" s="54">
        <v>4</v>
      </c>
      <c r="AK7" s="45">
        <v>15978.39</v>
      </c>
      <c r="AL7" s="45">
        <v>5646.04</v>
      </c>
      <c r="AM7" s="45">
        <v>22680.9</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12673.2</v>
      </c>
      <c r="T8" s="54">
        <v>2</v>
      </c>
      <c r="U8" s="40">
        <v>6336.6</v>
      </c>
      <c r="V8" s="40">
        <v>6336.6</v>
      </c>
      <c r="W8" s="40">
        <v>3732.73</v>
      </c>
      <c r="X8" s="40">
        <v>144.75</v>
      </c>
      <c r="Y8" s="34">
        <v>0.46059699999999998</v>
      </c>
      <c r="Z8" s="17"/>
      <c r="AA8" s="45">
        <v>205362.69</v>
      </c>
      <c r="AB8" s="54">
        <v>8</v>
      </c>
      <c r="AC8" s="45">
        <v>25670.33</v>
      </c>
      <c r="AD8" s="45">
        <v>20877.39</v>
      </c>
      <c r="AE8" s="45">
        <v>16911.53</v>
      </c>
      <c r="AF8" s="45">
        <v>167.83</v>
      </c>
      <c r="AG8" s="34">
        <v>0.50071299999999996</v>
      </c>
      <c r="AH8" s="17"/>
      <c r="AI8" s="45">
        <v>0</v>
      </c>
      <c r="AJ8" s="54">
        <v>0</v>
      </c>
      <c r="AK8" s="45">
        <v>0</v>
      </c>
      <c r="AL8" s="45">
        <v>0</v>
      </c>
      <c r="AM8" s="45">
        <v>0</v>
      </c>
      <c r="AN8" s="45">
        <v>0</v>
      </c>
      <c r="AO8" s="34">
        <v>0</v>
      </c>
      <c r="AP8" s="9"/>
      <c r="AQ8" s="18"/>
      <c r="AR8" s="19"/>
      <c r="AS8" s="20"/>
    </row>
    <row r="9" spans="1:45" s="8" customFormat="1" x14ac:dyDescent="0.2">
      <c r="A9" s="7"/>
      <c r="B9" s="8" t="s">
        <v>76</v>
      </c>
      <c r="C9" s="45">
        <v>76602.83</v>
      </c>
      <c r="D9" s="54">
        <v>2</v>
      </c>
      <c r="E9" s="45">
        <v>38301.410000000003</v>
      </c>
      <c r="F9" s="45">
        <v>38301.410000000003</v>
      </c>
      <c r="G9" s="45">
        <v>15284.82</v>
      </c>
      <c r="H9" s="46"/>
      <c r="I9" s="35"/>
      <c r="J9" s="17"/>
      <c r="K9" s="45">
        <v>0</v>
      </c>
      <c r="L9" s="54">
        <v>0</v>
      </c>
      <c r="M9" s="45">
        <v>0</v>
      </c>
      <c r="N9" s="45">
        <v>0</v>
      </c>
      <c r="O9" s="45">
        <v>0</v>
      </c>
      <c r="P9" s="46"/>
      <c r="Q9" s="35"/>
      <c r="R9" s="17"/>
      <c r="S9" s="40">
        <v>49484.4</v>
      </c>
      <c r="T9" s="54">
        <v>1</v>
      </c>
      <c r="U9" s="40">
        <v>49484.4</v>
      </c>
      <c r="V9" s="40">
        <v>49484.4</v>
      </c>
      <c r="W9" s="40">
        <v>0</v>
      </c>
      <c r="X9" s="43"/>
      <c r="Y9" s="35"/>
      <c r="Z9" s="17"/>
      <c r="AA9" s="45">
        <v>2677964.23</v>
      </c>
      <c r="AB9" s="54">
        <v>76</v>
      </c>
      <c r="AC9" s="45">
        <v>35236.370000000003</v>
      </c>
      <c r="AD9" s="45">
        <v>24674.48</v>
      </c>
      <c r="AE9" s="45">
        <v>41345.919999999998</v>
      </c>
      <c r="AF9" s="46"/>
      <c r="AG9" s="35"/>
      <c r="AH9" s="17"/>
      <c r="AI9" s="45">
        <v>128946.05</v>
      </c>
      <c r="AJ9" s="54">
        <v>6</v>
      </c>
      <c r="AK9" s="45">
        <v>21491</v>
      </c>
      <c r="AL9" s="45">
        <v>16573.95</v>
      </c>
      <c r="AM9" s="45">
        <v>15131.98</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93776.04</v>
      </c>
      <c r="AJ10" s="54">
        <v>3</v>
      </c>
      <c r="AK10" s="45">
        <v>31258.68</v>
      </c>
      <c r="AL10" s="45">
        <v>31506.21</v>
      </c>
      <c r="AM10" s="45">
        <v>6907.48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20265.22</v>
      </c>
      <c r="T11" s="54">
        <v>1</v>
      </c>
      <c r="U11" s="40">
        <v>20265.22</v>
      </c>
      <c r="V11" s="40">
        <v>20265.22</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679366.75</v>
      </c>
      <c r="AJ15" s="54">
        <v>34</v>
      </c>
      <c r="AK15" s="45">
        <v>19981.37</v>
      </c>
      <c r="AL15" s="45">
        <v>17302.2</v>
      </c>
      <c r="AM15" s="45">
        <v>15134.2</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602371.43999999994</v>
      </c>
      <c r="T16" s="54">
        <v>15</v>
      </c>
      <c r="U16" s="40">
        <v>40158.089999999997</v>
      </c>
      <c r="V16" s="40">
        <v>38935.910000000003</v>
      </c>
      <c r="W16" s="40">
        <v>22800.39</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18611.523100625003</v>
      </c>
      <c r="D19" s="55">
        <f>D50</f>
        <v>1</v>
      </c>
      <c r="E19" s="47">
        <f t="shared" ref="E19" si="0">C19/D19</f>
        <v>18611.523100625003</v>
      </c>
      <c r="F19" s="46"/>
      <c r="G19" s="46"/>
      <c r="H19" s="46"/>
      <c r="I19" s="35"/>
      <c r="J19" s="21"/>
      <c r="K19" s="47">
        <f>K50*L50*M50*7.85</f>
        <v>197751.60310072001</v>
      </c>
      <c r="L19" s="55">
        <f>L50</f>
        <v>8</v>
      </c>
      <c r="M19" s="47">
        <f>K19/L19</f>
        <v>24718.950387590001</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455728.40532475204</v>
      </c>
      <c r="AJ19" s="55">
        <f>AJ50</f>
        <v>8</v>
      </c>
      <c r="AK19" s="47">
        <f>AI19/AJ19</f>
        <v>56966.050665594004</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74222.38</v>
      </c>
      <c r="D22" s="54">
        <v>1</v>
      </c>
      <c r="E22" s="45">
        <v>74222.38</v>
      </c>
      <c r="F22" s="45">
        <v>74222.38</v>
      </c>
      <c r="G22" s="45">
        <v>0</v>
      </c>
      <c r="H22" s="45">
        <v>276.33</v>
      </c>
      <c r="I22" s="34">
        <v>0.418263</v>
      </c>
      <c r="J22" s="17"/>
      <c r="K22" s="45">
        <v>1057173.6599999999</v>
      </c>
      <c r="L22" s="54">
        <v>17</v>
      </c>
      <c r="M22" s="45">
        <v>62186.68</v>
      </c>
      <c r="N22" s="45">
        <v>59319.77</v>
      </c>
      <c r="O22" s="45">
        <v>86432.94</v>
      </c>
      <c r="P22" s="45">
        <v>462.73</v>
      </c>
      <c r="Q22" s="34">
        <v>0.38417099999999998</v>
      </c>
      <c r="R22" s="17"/>
      <c r="S22" s="40">
        <v>70632.679999999993</v>
      </c>
      <c r="T22" s="54">
        <v>3</v>
      </c>
      <c r="U22" s="40">
        <v>23544.22</v>
      </c>
      <c r="V22" s="40">
        <v>27795.93</v>
      </c>
      <c r="W22" s="40">
        <v>13805.83</v>
      </c>
      <c r="X22" s="40">
        <v>0</v>
      </c>
      <c r="Y22" s="34">
        <v>0</v>
      </c>
      <c r="Z22" s="17"/>
      <c r="AA22" s="45">
        <v>1648815.43</v>
      </c>
      <c r="AB22" s="54">
        <v>43</v>
      </c>
      <c r="AC22" s="45">
        <v>38344.54</v>
      </c>
      <c r="AD22" s="45">
        <v>21031.73</v>
      </c>
      <c r="AE22" s="45">
        <v>51174.13</v>
      </c>
      <c r="AF22" s="45">
        <v>353.41</v>
      </c>
      <c r="AG22" s="34">
        <v>0.36186200000000002</v>
      </c>
      <c r="AH22" s="17"/>
      <c r="AI22" s="45">
        <v>2102746.84</v>
      </c>
      <c r="AJ22" s="54">
        <v>50</v>
      </c>
      <c r="AK22" s="45">
        <v>42054.93</v>
      </c>
      <c r="AL22" s="45">
        <v>32440.17</v>
      </c>
      <c r="AM22" s="45">
        <v>35770.82</v>
      </c>
      <c r="AN22" s="45">
        <v>884.42</v>
      </c>
      <c r="AO22" s="34">
        <v>0.40743499999999999</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1386283.55</v>
      </c>
      <c r="L23" s="54">
        <v>19</v>
      </c>
      <c r="M23" s="45">
        <v>72962.289999999994</v>
      </c>
      <c r="N23" s="45">
        <v>58114.91</v>
      </c>
      <c r="O23" s="45">
        <v>53104.01</v>
      </c>
      <c r="P23" s="45">
        <v>558.94000000000005</v>
      </c>
      <c r="Q23" s="34">
        <v>0.45357500000000001</v>
      </c>
      <c r="R23" s="17"/>
      <c r="S23" s="40">
        <v>70632.679999999993</v>
      </c>
      <c r="T23" s="54">
        <v>3</v>
      </c>
      <c r="U23" s="40">
        <v>23544.22</v>
      </c>
      <c r="V23" s="40">
        <v>27795.93</v>
      </c>
      <c r="W23" s="40">
        <v>13805.83</v>
      </c>
      <c r="X23" s="40">
        <v>0</v>
      </c>
      <c r="Y23" s="34">
        <v>0</v>
      </c>
      <c r="Z23" s="17"/>
      <c r="AA23" s="45">
        <v>1324511.68</v>
      </c>
      <c r="AB23" s="54">
        <v>32</v>
      </c>
      <c r="AC23" s="45">
        <v>41390.99</v>
      </c>
      <c r="AD23" s="45">
        <v>23526.47</v>
      </c>
      <c r="AE23" s="45">
        <v>59336.81</v>
      </c>
      <c r="AF23" s="45">
        <v>378.73</v>
      </c>
      <c r="AG23" s="34">
        <v>0.35181899999999999</v>
      </c>
      <c r="AH23" s="17"/>
      <c r="AI23" s="45">
        <v>166398.6</v>
      </c>
      <c r="AJ23" s="54">
        <v>2</v>
      </c>
      <c r="AK23" s="45">
        <v>83199.3</v>
      </c>
      <c r="AL23" s="45">
        <v>83199.3</v>
      </c>
      <c r="AM23" s="45">
        <v>70777.570000000007</v>
      </c>
      <c r="AN23" s="45">
        <v>1081.95</v>
      </c>
      <c r="AO23" s="34">
        <v>0.47475000000000001</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56115.85</v>
      </c>
      <c r="D49" s="54">
        <v>1</v>
      </c>
      <c r="E49" s="28"/>
      <c r="F49" s="28"/>
      <c r="G49" s="28"/>
      <c r="H49" s="28"/>
      <c r="I49" s="28"/>
      <c r="K49" s="45">
        <v>279089.08</v>
      </c>
      <c r="L49" s="54">
        <v>5</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56115.85</v>
      </c>
      <c r="D50" s="54">
        <v>1</v>
      </c>
      <c r="E50" s="32">
        <v>4.2250000000000003E-2</v>
      </c>
      <c r="F50" s="32">
        <v>4.2250000000000003E-2</v>
      </c>
      <c r="G50" s="32">
        <v>0</v>
      </c>
      <c r="H50" s="50">
        <v>135.83000000000001</v>
      </c>
      <c r="I50" s="32">
        <v>0.30489300000000003</v>
      </c>
      <c r="K50" s="45">
        <v>137898.44</v>
      </c>
      <c r="L50" s="54">
        <v>8</v>
      </c>
      <c r="M50" s="32">
        <v>2.2835000000000001E-2</v>
      </c>
      <c r="N50" s="32">
        <v>1.8124999999999999E-2</v>
      </c>
      <c r="O50" s="32">
        <v>2.1336000000000001E-2</v>
      </c>
      <c r="P50" s="50">
        <v>171.02</v>
      </c>
      <c r="Q50" s="32">
        <v>0.171151</v>
      </c>
      <c r="S50" s="40">
        <v>0</v>
      </c>
      <c r="T50" s="54">
        <v>0</v>
      </c>
      <c r="U50" s="32">
        <v>0</v>
      </c>
      <c r="V50" s="32">
        <v>0</v>
      </c>
      <c r="W50" s="32">
        <v>0</v>
      </c>
      <c r="X50" s="39">
        <v>0</v>
      </c>
      <c r="Y50" s="32">
        <v>0</v>
      </c>
      <c r="AA50" s="49">
        <v>0</v>
      </c>
      <c r="AB50" s="57">
        <v>0</v>
      </c>
      <c r="AC50" s="38">
        <v>0</v>
      </c>
      <c r="AD50" s="32">
        <v>0</v>
      </c>
      <c r="AE50" s="32">
        <v>0</v>
      </c>
      <c r="AF50" s="50">
        <v>0</v>
      </c>
      <c r="AG50" s="32">
        <v>0</v>
      </c>
      <c r="AI50" s="45">
        <v>152543.97</v>
      </c>
      <c r="AJ50" s="54">
        <v>8</v>
      </c>
      <c r="AK50" s="32">
        <v>4.7572000000000003E-2</v>
      </c>
      <c r="AL50" s="32">
        <v>4.6899999999999997E-2</v>
      </c>
      <c r="AM50" s="32">
        <v>1.1941E-2</v>
      </c>
      <c r="AN50" s="50">
        <v>469.32</v>
      </c>
      <c r="AO50" s="32">
        <v>0.35288399999999998</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T22" sqref="T22"/>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261797.54</v>
      </c>
      <c r="D6" s="54">
        <v>3</v>
      </c>
      <c r="E6" s="45">
        <v>87265.84</v>
      </c>
      <c r="F6" s="45">
        <v>118897.54</v>
      </c>
      <c r="G6" s="45">
        <v>65821.31</v>
      </c>
      <c r="H6" s="45">
        <v>294.81</v>
      </c>
      <c r="I6" s="34">
        <v>0.19458400000000001</v>
      </c>
      <c r="J6" s="17"/>
      <c r="K6" s="45">
        <v>21055420.800000001</v>
      </c>
      <c r="L6" s="54">
        <v>166</v>
      </c>
      <c r="M6" s="45">
        <v>126839.88</v>
      </c>
      <c r="N6" s="45">
        <v>113808.94</v>
      </c>
      <c r="O6" s="45">
        <v>95149.2</v>
      </c>
      <c r="P6" s="45">
        <v>861.51</v>
      </c>
      <c r="Q6" s="34">
        <v>0.46469199999999999</v>
      </c>
      <c r="R6" s="17"/>
      <c r="S6" s="40">
        <v>1296533.8</v>
      </c>
      <c r="T6" s="54">
        <v>11</v>
      </c>
      <c r="U6" s="40">
        <v>117866.7</v>
      </c>
      <c r="V6" s="40">
        <v>118299.64</v>
      </c>
      <c r="W6" s="40">
        <v>82879.06</v>
      </c>
      <c r="X6" s="40">
        <v>554.44000000000005</v>
      </c>
      <c r="Y6" s="34">
        <v>0.26552900000000002</v>
      </c>
      <c r="Z6" s="17"/>
      <c r="AA6" s="45">
        <v>15833219.18</v>
      </c>
      <c r="AB6" s="54">
        <v>157</v>
      </c>
      <c r="AC6" s="45">
        <v>100848.52</v>
      </c>
      <c r="AD6" s="45">
        <v>85076.95</v>
      </c>
      <c r="AE6" s="45">
        <v>75938.22</v>
      </c>
      <c r="AF6" s="45">
        <v>757.62</v>
      </c>
      <c r="AG6" s="34">
        <v>0.40001100000000001</v>
      </c>
      <c r="AH6" s="17"/>
      <c r="AI6" s="45">
        <v>1896246.06</v>
      </c>
      <c r="AJ6" s="54">
        <v>29</v>
      </c>
      <c r="AK6" s="45">
        <v>65387.79</v>
      </c>
      <c r="AL6" s="45">
        <v>69729.460000000006</v>
      </c>
      <c r="AM6" s="45">
        <v>35903.339999999997</v>
      </c>
      <c r="AN6" s="45">
        <v>1000.3</v>
      </c>
      <c r="AO6" s="34">
        <v>0.43767099999999998</v>
      </c>
      <c r="AP6" s="9"/>
      <c r="AQ6" s="18"/>
      <c r="AR6" s="19"/>
      <c r="AS6" s="20"/>
    </row>
    <row r="7" spans="1:45" s="8" customFormat="1" x14ac:dyDescent="0.2">
      <c r="A7" s="7"/>
      <c r="B7" s="8" t="s">
        <v>74</v>
      </c>
      <c r="C7" s="45">
        <v>72100</v>
      </c>
      <c r="D7" s="54">
        <v>2</v>
      </c>
      <c r="E7" s="45">
        <v>36050</v>
      </c>
      <c r="F7" s="45">
        <v>36050</v>
      </c>
      <c r="G7" s="45">
        <v>36698.839999999997</v>
      </c>
      <c r="H7" s="45">
        <v>345.28</v>
      </c>
      <c r="I7" s="34">
        <v>0.24460299999999999</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1150701.55</v>
      </c>
      <c r="AJ7" s="54">
        <v>22</v>
      </c>
      <c r="AK7" s="45">
        <v>52304.61</v>
      </c>
      <c r="AL7" s="45">
        <v>36373.03</v>
      </c>
      <c r="AM7" s="45">
        <v>42096.51</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959512.4</v>
      </c>
      <c r="L8" s="54">
        <v>11</v>
      </c>
      <c r="M8" s="45">
        <v>87228.4</v>
      </c>
      <c r="N8" s="45">
        <v>39613.269999999997</v>
      </c>
      <c r="O8" s="45">
        <v>81271.67</v>
      </c>
      <c r="P8" s="45">
        <v>0</v>
      </c>
      <c r="Q8" s="34">
        <v>0</v>
      </c>
      <c r="R8" s="17"/>
      <c r="S8" s="40">
        <v>1289706.9099999999</v>
      </c>
      <c r="T8" s="54">
        <v>55</v>
      </c>
      <c r="U8" s="40">
        <v>23449.21</v>
      </c>
      <c r="V8" s="40">
        <v>21216.53</v>
      </c>
      <c r="W8" s="40">
        <v>14007.32</v>
      </c>
      <c r="X8" s="40">
        <v>192.34</v>
      </c>
      <c r="Y8" s="34">
        <v>0.40732000000000002</v>
      </c>
      <c r="Z8" s="17"/>
      <c r="AA8" s="45">
        <v>893223.18</v>
      </c>
      <c r="AB8" s="54">
        <v>33</v>
      </c>
      <c r="AC8" s="45">
        <v>27067.360000000001</v>
      </c>
      <c r="AD8" s="45">
        <v>22547.14</v>
      </c>
      <c r="AE8" s="45">
        <v>21309.279999999999</v>
      </c>
      <c r="AF8" s="45">
        <v>157.77000000000001</v>
      </c>
      <c r="AG8" s="34">
        <v>0.49291200000000002</v>
      </c>
      <c r="AH8" s="17"/>
      <c r="AI8" s="45">
        <v>23964.33</v>
      </c>
      <c r="AJ8" s="54">
        <v>5</v>
      </c>
      <c r="AK8" s="45">
        <v>4792.8599999999997</v>
      </c>
      <c r="AL8" s="45">
        <v>3223.02</v>
      </c>
      <c r="AM8" s="45">
        <v>4263.82</v>
      </c>
      <c r="AN8" s="45">
        <v>481.01</v>
      </c>
      <c r="AO8" s="34">
        <v>0.464279</v>
      </c>
      <c r="AP8" s="9"/>
      <c r="AQ8" s="18"/>
      <c r="AR8" s="19"/>
      <c r="AS8" s="20"/>
    </row>
    <row r="9" spans="1:45" s="8" customFormat="1" x14ac:dyDescent="0.2">
      <c r="A9" s="7"/>
      <c r="B9" s="8" t="s">
        <v>76</v>
      </c>
      <c r="C9" s="45">
        <v>878194.92</v>
      </c>
      <c r="D9" s="54">
        <v>12</v>
      </c>
      <c r="E9" s="45">
        <v>73182.91</v>
      </c>
      <c r="F9" s="45">
        <v>46308.55</v>
      </c>
      <c r="G9" s="45">
        <v>63533.53</v>
      </c>
      <c r="H9" s="46"/>
      <c r="I9" s="35"/>
      <c r="J9" s="17"/>
      <c r="K9" s="45">
        <v>0</v>
      </c>
      <c r="L9" s="54">
        <v>0</v>
      </c>
      <c r="M9" s="45">
        <v>0</v>
      </c>
      <c r="N9" s="45">
        <v>0</v>
      </c>
      <c r="O9" s="45">
        <v>0</v>
      </c>
      <c r="P9" s="46"/>
      <c r="Q9" s="35"/>
      <c r="R9" s="17"/>
      <c r="S9" s="40">
        <v>1438987.7</v>
      </c>
      <c r="T9" s="54">
        <v>30</v>
      </c>
      <c r="U9" s="40">
        <v>47966.25</v>
      </c>
      <c r="V9" s="40">
        <v>41823.440000000002</v>
      </c>
      <c r="W9" s="40">
        <v>31680.1</v>
      </c>
      <c r="X9" s="43"/>
      <c r="Y9" s="35"/>
      <c r="Z9" s="17"/>
      <c r="AA9" s="45">
        <v>22643256.289999999</v>
      </c>
      <c r="AB9" s="54">
        <v>312</v>
      </c>
      <c r="AC9" s="45">
        <v>72574.53</v>
      </c>
      <c r="AD9" s="45">
        <v>56654</v>
      </c>
      <c r="AE9" s="45">
        <v>65142.47</v>
      </c>
      <c r="AF9" s="46"/>
      <c r="AG9" s="35"/>
      <c r="AH9" s="17"/>
      <c r="AI9" s="45">
        <v>1988256.9</v>
      </c>
      <c r="AJ9" s="54">
        <v>24</v>
      </c>
      <c r="AK9" s="45">
        <v>82844.03</v>
      </c>
      <c r="AL9" s="45">
        <v>69483.210000000006</v>
      </c>
      <c r="AM9" s="45">
        <v>55112.18</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937114.19</v>
      </c>
      <c r="T10" s="54">
        <v>17</v>
      </c>
      <c r="U10" s="40">
        <v>55124.36</v>
      </c>
      <c r="V10" s="40">
        <v>32900.75</v>
      </c>
      <c r="W10" s="40">
        <v>51291.85</v>
      </c>
      <c r="X10" s="43"/>
      <c r="Y10" s="35"/>
      <c r="Z10" s="17"/>
      <c r="AA10" s="45">
        <v>0</v>
      </c>
      <c r="AB10" s="54">
        <v>0</v>
      </c>
      <c r="AC10" s="45">
        <v>0</v>
      </c>
      <c r="AD10" s="45">
        <v>0</v>
      </c>
      <c r="AE10" s="45">
        <v>0</v>
      </c>
      <c r="AF10" s="46"/>
      <c r="AG10" s="35"/>
      <c r="AH10" s="17"/>
      <c r="AI10" s="45">
        <v>3011743.72</v>
      </c>
      <c r="AJ10" s="54">
        <v>40</v>
      </c>
      <c r="AK10" s="45">
        <v>75293.59</v>
      </c>
      <c r="AL10" s="45">
        <v>54138.6</v>
      </c>
      <c r="AM10" s="45">
        <v>58720.33</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36000</v>
      </c>
      <c r="AJ12" s="54">
        <v>12</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15517</v>
      </c>
      <c r="AJ13" s="54">
        <v>3</v>
      </c>
      <c r="AK13" s="45">
        <v>5172.33</v>
      </c>
      <c r="AL13" s="45">
        <v>6000</v>
      </c>
      <c r="AM13" s="45">
        <v>2833.65</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6296855.9500000002</v>
      </c>
      <c r="AJ15" s="54">
        <v>137</v>
      </c>
      <c r="AK15" s="45">
        <v>45962.45</v>
      </c>
      <c r="AL15" s="45">
        <v>32971.08</v>
      </c>
      <c r="AM15" s="45">
        <v>43379.8</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402321.96</v>
      </c>
      <c r="T16" s="54">
        <v>4</v>
      </c>
      <c r="U16" s="40">
        <v>100580.49</v>
      </c>
      <c r="V16" s="40">
        <v>85500.3</v>
      </c>
      <c r="W16" s="40">
        <v>91636.76</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13463846.946896555</v>
      </c>
      <c r="L19" s="55">
        <f>L50</f>
        <v>372</v>
      </c>
      <c r="M19" s="47">
        <f>K19/L19</f>
        <v>36193.136954022993</v>
      </c>
      <c r="N19" s="46"/>
      <c r="O19" s="46"/>
      <c r="P19" s="46"/>
      <c r="Q19" s="35"/>
      <c r="R19" s="21"/>
      <c r="S19" s="58">
        <f>S50*T50*U50*7.85</f>
        <v>0</v>
      </c>
      <c r="T19" s="55">
        <f>T50</f>
        <v>0</v>
      </c>
      <c r="U19" s="58">
        <v>0</v>
      </c>
      <c r="V19" s="43"/>
      <c r="W19" s="43"/>
      <c r="X19" s="43"/>
      <c r="Y19" s="35"/>
      <c r="Z19" s="21"/>
      <c r="AA19" s="47">
        <f>AA50*AB50*AC50*7.85</f>
        <v>73579.70798185798</v>
      </c>
      <c r="AB19" s="55">
        <f>AB50</f>
        <v>3</v>
      </c>
      <c r="AC19" s="47">
        <f>AA19/AB19</f>
        <v>24526.569327285993</v>
      </c>
      <c r="AD19" s="46"/>
      <c r="AE19" s="46"/>
      <c r="AF19" s="46"/>
      <c r="AG19" s="35"/>
      <c r="AH19" s="21"/>
      <c r="AI19" s="47">
        <f>AI50*AJ50*AK50*7.85</f>
        <v>1348228.0025785901</v>
      </c>
      <c r="AJ19" s="55">
        <f>AJ50</f>
        <v>28</v>
      </c>
      <c r="AK19" s="47">
        <f>AI19/AJ19</f>
        <v>48151.000092092501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3824478.1</v>
      </c>
      <c r="L22" s="54">
        <v>46</v>
      </c>
      <c r="M22" s="45">
        <v>83140.820000000007</v>
      </c>
      <c r="N22" s="45">
        <v>94014.9</v>
      </c>
      <c r="O22" s="45">
        <v>93976.09</v>
      </c>
      <c r="P22" s="45">
        <v>821.98</v>
      </c>
      <c r="Q22" s="34">
        <v>0.42427500000000001</v>
      </c>
      <c r="R22" s="17"/>
      <c r="S22" s="40">
        <v>580123.38</v>
      </c>
      <c r="T22" s="54">
        <v>8</v>
      </c>
      <c r="U22" s="40">
        <v>72515.42</v>
      </c>
      <c r="V22" s="40">
        <v>86944.76</v>
      </c>
      <c r="W22" s="40">
        <v>43536.59</v>
      </c>
      <c r="X22" s="40">
        <v>0</v>
      </c>
      <c r="Y22" s="34">
        <v>0</v>
      </c>
      <c r="Z22" s="17"/>
      <c r="AA22" s="45">
        <v>12942987.24</v>
      </c>
      <c r="AB22" s="54">
        <v>125</v>
      </c>
      <c r="AC22" s="45">
        <v>103543.89</v>
      </c>
      <c r="AD22" s="45">
        <v>81178</v>
      </c>
      <c r="AE22" s="45">
        <v>80940.5</v>
      </c>
      <c r="AF22" s="45">
        <v>676.99</v>
      </c>
      <c r="AG22" s="34">
        <v>0.37369000000000002</v>
      </c>
      <c r="AH22" s="17"/>
      <c r="AI22" s="45">
        <v>5907348.9500000002</v>
      </c>
      <c r="AJ22" s="54">
        <v>66</v>
      </c>
      <c r="AK22" s="45">
        <v>89505.279999999999</v>
      </c>
      <c r="AL22" s="45">
        <v>83562.100000000006</v>
      </c>
      <c r="AM22" s="45">
        <v>53368.46</v>
      </c>
      <c r="AN22" s="45">
        <v>926.73</v>
      </c>
      <c r="AO22" s="34">
        <v>0.398067</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13997716.68</v>
      </c>
      <c r="L23" s="54">
        <v>115</v>
      </c>
      <c r="M23" s="45">
        <v>121719.27</v>
      </c>
      <c r="N23" s="45">
        <v>98130.66</v>
      </c>
      <c r="O23" s="45">
        <v>90392.18</v>
      </c>
      <c r="P23" s="45">
        <v>864.45</v>
      </c>
      <c r="Q23" s="34">
        <v>0.45038400000000001</v>
      </c>
      <c r="R23" s="17"/>
      <c r="S23" s="40">
        <v>575979.59</v>
      </c>
      <c r="T23" s="54">
        <v>8</v>
      </c>
      <c r="U23" s="40">
        <v>71997.440000000002</v>
      </c>
      <c r="V23" s="40">
        <v>86944.76</v>
      </c>
      <c r="W23" s="40">
        <v>43055.17</v>
      </c>
      <c r="X23" s="40">
        <v>0</v>
      </c>
      <c r="Y23" s="34">
        <v>0</v>
      </c>
      <c r="Z23" s="17"/>
      <c r="AA23" s="45">
        <v>11612412.359999999</v>
      </c>
      <c r="AB23" s="54">
        <v>119</v>
      </c>
      <c r="AC23" s="45">
        <v>97583.29</v>
      </c>
      <c r="AD23" s="45">
        <v>80525.25</v>
      </c>
      <c r="AE23" s="45">
        <v>77456</v>
      </c>
      <c r="AF23" s="45">
        <v>667.15</v>
      </c>
      <c r="AG23" s="34">
        <v>0.37232999999999999</v>
      </c>
      <c r="AH23" s="17"/>
      <c r="AI23" s="45">
        <v>825825.52</v>
      </c>
      <c r="AJ23" s="54">
        <v>13</v>
      </c>
      <c r="AK23" s="45">
        <v>63525.04</v>
      </c>
      <c r="AL23" s="45">
        <v>66427.81</v>
      </c>
      <c r="AM23" s="45">
        <v>20694.55</v>
      </c>
      <c r="AN23" s="45">
        <v>502.51</v>
      </c>
      <c r="AO23" s="34">
        <v>0.24776999999999999</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236038.11</v>
      </c>
      <c r="L49" s="54">
        <v>168</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245531.51</v>
      </c>
      <c r="L50" s="54">
        <v>372</v>
      </c>
      <c r="M50" s="32">
        <v>1.8778E-2</v>
      </c>
      <c r="N50" s="32">
        <v>1.8749999999999999E-2</v>
      </c>
      <c r="O50" s="32">
        <v>5.8300000000000001E-3</v>
      </c>
      <c r="P50" s="50">
        <v>184.62</v>
      </c>
      <c r="Q50" s="32">
        <v>0.121351</v>
      </c>
      <c r="S50" s="40">
        <v>0</v>
      </c>
      <c r="T50" s="54">
        <v>0</v>
      </c>
      <c r="U50" s="32">
        <v>0</v>
      </c>
      <c r="V50" s="32">
        <v>0</v>
      </c>
      <c r="W50" s="32">
        <v>0</v>
      </c>
      <c r="X50" s="39">
        <v>0</v>
      </c>
      <c r="Y50" s="32">
        <v>0</v>
      </c>
      <c r="AA50" s="49">
        <v>228626.06</v>
      </c>
      <c r="AB50" s="57">
        <v>3</v>
      </c>
      <c r="AC50" s="38">
        <v>1.3665999999999999E-2</v>
      </c>
      <c r="AD50" s="32">
        <v>1.7500000000000002E-2</v>
      </c>
      <c r="AE50" s="32">
        <v>6.6389999999999999E-3</v>
      </c>
      <c r="AF50" s="50">
        <v>131.66</v>
      </c>
      <c r="AG50" s="32">
        <v>0.100351</v>
      </c>
      <c r="AI50" s="45">
        <v>307201.15000000002</v>
      </c>
      <c r="AJ50" s="54">
        <v>28</v>
      </c>
      <c r="AK50" s="32">
        <v>1.9966999999999999E-2</v>
      </c>
      <c r="AL50" s="32">
        <v>1.8124999999999999E-2</v>
      </c>
      <c r="AM50" s="32">
        <v>1.0016000000000001E-2</v>
      </c>
      <c r="AN50" s="50">
        <v>-31.69</v>
      </c>
      <c r="AO50" s="32">
        <v>-9.7184999999999994E-2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T25" sqref="T24:T25"/>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1104700</v>
      </c>
      <c r="D6" s="54">
        <v>10</v>
      </c>
      <c r="E6" s="45">
        <v>110470</v>
      </c>
      <c r="F6" s="45">
        <v>58450</v>
      </c>
      <c r="G6" s="45">
        <v>100606.87</v>
      </c>
      <c r="H6" s="45">
        <v>216.23</v>
      </c>
      <c r="I6" s="34">
        <v>0.14155400000000001</v>
      </c>
      <c r="J6" s="17"/>
      <c r="K6" s="45">
        <v>35031639.700000003</v>
      </c>
      <c r="L6" s="54">
        <v>226</v>
      </c>
      <c r="M6" s="45">
        <v>155007.25</v>
      </c>
      <c r="N6" s="45">
        <v>132519.92000000001</v>
      </c>
      <c r="O6" s="45">
        <v>115963.1</v>
      </c>
      <c r="P6" s="45">
        <v>935.75</v>
      </c>
      <c r="Q6" s="34">
        <v>0.436141</v>
      </c>
      <c r="R6" s="17"/>
      <c r="S6" s="40">
        <v>1460024.67</v>
      </c>
      <c r="T6" s="54">
        <v>19</v>
      </c>
      <c r="U6" s="40">
        <v>76843.399999999994</v>
      </c>
      <c r="V6" s="40">
        <v>63183.91</v>
      </c>
      <c r="W6" s="40">
        <v>57996.76</v>
      </c>
      <c r="X6" s="40">
        <v>360.08</v>
      </c>
      <c r="Y6" s="34">
        <v>0.294215</v>
      </c>
      <c r="Z6" s="17"/>
      <c r="AA6" s="45">
        <v>33682314.659999996</v>
      </c>
      <c r="AB6" s="54">
        <v>282</v>
      </c>
      <c r="AC6" s="45">
        <v>119440.83</v>
      </c>
      <c r="AD6" s="45">
        <v>104008.47</v>
      </c>
      <c r="AE6" s="45">
        <v>87818.01</v>
      </c>
      <c r="AF6" s="45">
        <v>764.49</v>
      </c>
      <c r="AG6" s="34">
        <v>0.40726699999999999</v>
      </c>
      <c r="AH6" s="17"/>
      <c r="AI6" s="45">
        <v>6646918.96</v>
      </c>
      <c r="AJ6" s="54">
        <v>66</v>
      </c>
      <c r="AK6" s="45">
        <v>100710.89</v>
      </c>
      <c r="AL6" s="45">
        <v>100421.34</v>
      </c>
      <c r="AM6" s="45">
        <v>61628.99</v>
      </c>
      <c r="AN6" s="45">
        <v>962.71</v>
      </c>
      <c r="AO6" s="34">
        <v>0.44936300000000001</v>
      </c>
      <c r="AP6" s="9"/>
      <c r="AQ6" s="18"/>
      <c r="AR6" s="19"/>
      <c r="AS6" s="20"/>
    </row>
    <row r="7" spans="1:45" s="8" customFormat="1" x14ac:dyDescent="0.2">
      <c r="A7" s="7"/>
      <c r="B7" s="8" t="s">
        <v>74</v>
      </c>
      <c r="C7" s="45">
        <v>49000</v>
      </c>
      <c r="D7" s="54">
        <v>1</v>
      </c>
      <c r="E7" s="45">
        <v>49000</v>
      </c>
      <c r="F7" s="45">
        <v>49000</v>
      </c>
      <c r="G7" s="45">
        <v>0</v>
      </c>
      <c r="H7" s="45">
        <v>190.38</v>
      </c>
      <c r="I7" s="34">
        <v>0.21104500000000001</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2340604.02</v>
      </c>
      <c r="AJ7" s="54">
        <v>47</v>
      </c>
      <c r="AK7" s="45">
        <v>49800.08</v>
      </c>
      <c r="AL7" s="45">
        <v>36584.43</v>
      </c>
      <c r="AM7" s="45">
        <v>43227.839999999997</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690661.67</v>
      </c>
      <c r="L8" s="54">
        <v>7</v>
      </c>
      <c r="M8" s="45">
        <v>98665.95</v>
      </c>
      <c r="N8" s="45">
        <v>59937.34</v>
      </c>
      <c r="O8" s="45">
        <v>89587.199999999997</v>
      </c>
      <c r="P8" s="45">
        <v>0</v>
      </c>
      <c r="Q8" s="34">
        <v>0</v>
      </c>
      <c r="R8" s="17"/>
      <c r="S8" s="40">
        <v>1478439.35</v>
      </c>
      <c r="T8" s="54">
        <v>48</v>
      </c>
      <c r="U8" s="40">
        <v>30800.81</v>
      </c>
      <c r="V8" s="40">
        <v>27239.73</v>
      </c>
      <c r="W8" s="40">
        <v>24966.29</v>
      </c>
      <c r="X8" s="40">
        <v>184.57</v>
      </c>
      <c r="Y8" s="34">
        <v>0.38589099999999998</v>
      </c>
      <c r="Z8" s="17"/>
      <c r="AA8" s="45">
        <v>934625.26</v>
      </c>
      <c r="AB8" s="54">
        <v>25</v>
      </c>
      <c r="AC8" s="45">
        <v>37385.01</v>
      </c>
      <c r="AD8" s="45">
        <v>30794.09</v>
      </c>
      <c r="AE8" s="45">
        <v>24978.42</v>
      </c>
      <c r="AF8" s="45">
        <v>217.53</v>
      </c>
      <c r="AG8" s="34">
        <v>0.45449000000000001</v>
      </c>
      <c r="AH8" s="17"/>
      <c r="AI8" s="45">
        <v>599924.88</v>
      </c>
      <c r="AJ8" s="54">
        <v>32</v>
      </c>
      <c r="AK8" s="45">
        <v>18747.650000000001</v>
      </c>
      <c r="AL8" s="45">
        <v>9291.07</v>
      </c>
      <c r="AM8" s="45">
        <v>25556.44</v>
      </c>
      <c r="AN8" s="45">
        <v>188.86</v>
      </c>
      <c r="AO8" s="34">
        <v>0.34581200000000001</v>
      </c>
      <c r="AP8" s="9"/>
      <c r="AQ8" s="18"/>
      <c r="AR8" s="19"/>
      <c r="AS8" s="20"/>
    </row>
    <row r="9" spans="1:45" s="8" customFormat="1" x14ac:dyDescent="0.2">
      <c r="A9" s="7"/>
      <c r="B9" s="8" t="s">
        <v>76</v>
      </c>
      <c r="C9" s="45">
        <v>336140.63</v>
      </c>
      <c r="D9" s="54">
        <v>2</v>
      </c>
      <c r="E9" s="45">
        <v>168070.31</v>
      </c>
      <c r="F9" s="45">
        <v>168070.31</v>
      </c>
      <c r="G9" s="45">
        <v>101627.75</v>
      </c>
      <c r="H9" s="46"/>
      <c r="I9" s="35"/>
      <c r="J9" s="17"/>
      <c r="K9" s="45">
        <v>0</v>
      </c>
      <c r="L9" s="54">
        <v>0</v>
      </c>
      <c r="M9" s="45">
        <v>0</v>
      </c>
      <c r="N9" s="45">
        <v>0</v>
      </c>
      <c r="O9" s="45">
        <v>0</v>
      </c>
      <c r="P9" s="46"/>
      <c r="Q9" s="35"/>
      <c r="R9" s="17"/>
      <c r="S9" s="40">
        <v>2331429.6</v>
      </c>
      <c r="T9" s="54">
        <v>39</v>
      </c>
      <c r="U9" s="40">
        <v>59780.24</v>
      </c>
      <c r="V9" s="40">
        <v>50336.73</v>
      </c>
      <c r="W9" s="40">
        <v>36088.1</v>
      </c>
      <c r="X9" s="43"/>
      <c r="Y9" s="35"/>
      <c r="Z9" s="17"/>
      <c r="AA9" s="45">
        <v>39142506.880000003</v>
      </c>
      <c r="AB9" s="54">
        <v>543</v>
      </c>
      <c r="AC9" s="45">
        <v>72085.64</v>
      </c>
      <c r="AD9" s="45">
        <v>59482.5</v>
      </c>
      <c r="AE9" s="45">
        <v>51658.25</v>
      </c>
      <c r="AF9" s="46"/>
      <c r="AG9" s="35"/>
      <c r="AH9" s="17"/>
      <c r="AI9" s="45">
        <v>5507014.1100000003</v>
      </c>
      <c r="AJ9" s="54">
        <v>76</v>
      </c>
      <c r="AK9" s="45">
        <v>72460.710000000006</v>
      </c>
      <c r="AL9" s="45">
        <v>46002.71</v>
      </c>
      <c r="AM9" s="45">
        <v>79704.509999999995</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907778.78</v>
      </c>
      <c r="T10" s="54">
        <v>14</v>
      </c>
      <c r="U10" s="40">
        <v>64841.34</v>
      </c>
      <c r="V10" s="40">
        <v>63389.27</v>
      </c>
      <c r="W10" s="40">
        <v>37571.870000000003</v>
      </c>
      <c r="X10" s="43"/>
      <c r="Y10" s="35"/>
      <c r="Z10" s="17"/>
      <c r="AA10" s="45">
        <v>0</v>
      </c>
      <c r="AB10" s="54">
        <v>0</v>
      </c>
      <c r="AC10" s="45">
        <v>0</v>
      </c>
      <c r="AD10" s="45">
        <v>0</v>
      </c>
      <c r="AE10" s="45">
        <v>0</v>
      </c>
      <c r="AF10" s="46"/>
      <c r="AG10" s="35"/>
      <c r="AH10" s="17"/>
      <c r="AI10" s="45">
        <v>8106091</v>
      </c>
      <c r="AJ10" s="54">
        <v>91</v>
      </c>
      <c r="AK10" s="45">
        <v>89077.92</v>
      </c>
      <c r="AL10" s="45">
        <v>62203.56</v>
      </c>
      <c r="AM10" s="45">
        <v>83873.03</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413587.15</v>
      </c>
      <c r="T11" s="54">
        <v>4</v>
      </c>
      <c r="U11" s="40">
        <v>103396.78</v>
      </c>
      <c r="V11" s="40">
        <v>105718.9</v>
      </c>
      <c r="W11" s="40">
        <v>23146.91</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42000</v>
      </c>
      <c r="AJ12" s="54">
        <v>14</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7000</v>
      </c>
      <c r="AJ13" s="54">
        <v>1</v>
      </c>
      <c r="AK13" s="45">
        <v>7000</v>
      </c>
      <c r="AL13" s="45">
        <v>7000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5241368.82</v>
      </c>
      <c r="AJ15" s="54">
        <v>73</v>
      </c>
      <c r="AK15" s="45">
        <v>71799.570000000007</v>
      </c>
      <c r="AL15" s="45">
        <v>53125.760000000002</v>
      </c>
      <c r="AM15" s="45">
        <v>78498.679999999993</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1618453.46</v>
      </c>
      <c r="T16" s="54">
        <v>21</v>
      </c>
      <c r="U16" s="40">
        <v>77069.210000000006</v>
      </c>
      <c r="V16" s="40">
        <v>85760.25</v>
      </c>
      <c r="W16" s="40">
        <v>30013.98</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325206.91041248798</v>
      </c>
      <c r="D19" s="55">
        <f>D50</f>
        <v>4</v>
      </c>
      <c r="E19" s="47">
        <f t="shared" ref="E19" si="0">C19/D19</f>
        <v>81301.727603121995</v>
      </c>
      <c r="F19" s="46"/>
      <c r="G19" s="46"/>
      <c r="H19" s="46"/>
      <c r="I19" s="35"/>
      <c r="J19" s="21"/>
      <c r="K19" s="47">
        <f>K50*L50*M50*7.85</f>
        <v>31204646.36948232</v>
      </c>
      <c r="L19" s="55">
        <f>L50</f>
        <v>680</v>
      </c>
      <c r="M19" s="47">
        <f>K19/L19</f>
        <v>45889.185837473997</v>
      </c>
      <c r="N19" s="46"/>
      <c r="O19" s="46"/>
      <c r="P19" s="46"/>
      <c r="Q19" s="35"/>
      <c r="R19" s="21"/>
      <c r="S19" s="58">
        <f>S50*T50*U50*7.85</f>
        <v>0</v>
      </c>
      <c r="T19" s="55">
        <f>T50</f>
        <v>0</v>
      </c>
      <c r="U19" s="58">
        <v>0</v>
      </c>
      <c r="V19" s="43"/>
      <c r="W19" s="43"/>
      <c r="X19" s="43"/>
      <c r="Y19" s="35"/>
      <c r="Z19" s="21"/>
      <c r="AA19" s="47">
        <f>AA50*AB50*AC50*7.85</f>
        <v>494399.30943867756</v>
      </c>
      <c r="AB19" s="55">
        <f>AB50</f>
        <v>9</v>
      </c>
      <c r="AC19" s="47">
        <f>AA19/AB19</f>
        <v>54933.256604297509</v>
      </c>
      <c r="AD19" s="46"/>
      <c r="AE19" s="46"/>
      <c r="AF19" s="46"/>
      <c r="AG19" s="35"/>
      <c r="AH19" s="21"/>
      <c r="AI19" s="47">
        <f>AI50*AJ50*AK50*7.85</f>
        <v>6077976.148032425</v>
      </c>
      <c r="AJ19" s="55">
        <f>AJ50</f>
        <v>99</v>
      </c>
      <c r="AK19" s="47">
        <f>AI19/AJ19</f>
        <v>61393.69846497399</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342185.31</v>
      </c>
      <c r="D22" s="54">
        <v>3</v>
      </c>
      <c r="E22" s="45">
        <v>114061.77</v>
      </c>
      <c r="F22" s="45">
        <v>108948.26</v>
      </c>
      <c r="G22" s="45">
        <v>25558.26</v>
      </c>
      <c r="H22" s="45">
        <v>382.91</v>
      </c>
      <c r="I22" s="34">
        <v>0.44597399999999998</v>
      </c>
      <c r="J22" s="17"/>
      <c r="K22" s="45">
        <v>4694844.0999999996</v>
      </c>
      <c r="L22" s="54">
        <v>46</v>
      </c>
      <c r="M22" s="45">
        <v>102061.82</v>
      </c>
      <c r="N22" s="45">
        <v>116987.09</v>
      </c>
      <c r="O22" s="45">
        <v>124558.62</v>
      </c>
      <c r="P22" s="45">
        <v>857.16</v>
      </c>
      <c r="Q22" s="34">
        <v>0.41808899999999999</v>
      </c>
      <c r="R22" s="17"/>
      <c r="S22" s="40">
        <v>1040443.91</v>
      </c>
      <c r="T22" s="54">
        <v>15</v>
      </c>
      <c r="U22" s="40">
        <v>69362.92</v>
      </c>
      <c r="V22" s="40">
        <v>55990.19</v>
      </c>
      <c r="W22" s="40">
        <v>44111.89</v>
      </c>
      <c r="X22" s="40">
        <v>0</v>
      </c>
      <c r="Y22" s="34">
        <v>0</v>
      </c>
      <c r="Z22" s="17"/>
      <c r="AA22" s="45">
        <v>29736294.23</v>
      </c>
      <c r="AB22" s="54">
        <v>269</v>
      </c>
      <c r="AC22" s="45">
        <v>110543.84</v>
      </c>
      <c r="AD22" s="45">
        <v>90738.47</v>
      </c>
      <c r="AE22" s="45">
        <v>89045.68</v>
      </c>
      <c r="AF22" s="45">
        <v>633.22</v>
      </c>
      <c r="AG22" s="34">
        <v>0.36398999999999998</v>
      </c>
      <c r="AH22" s="17"/>
      <c r="AI22" s="45">
        <v>10911281.060000001</v>
      </c>
      <c r="AJ22" s="54">
        <v>131</v>
      </c>
      <c r="AK22" s="45">
        <v>83292.22</v>
      </c>
      <c r="AL22" s="45">
        <v>73367.839999999997</v>
      </c>
      <c r="AM22" s="45">
        <v>56963.45</v>
      </c>
      <c r="AN22" s="45">
        <v>752.2</v>
      </c>
      <c r="AO22" s="34">
        <v>0.40877599999999997</v>
      </c>
      <c r="AP22" s="9"/>
      <c r="AQ22" s="18"/>
      <c r="AR22" s="19"/>
      <c r="AS22" s="20"/>
    </row>
    <row r="23" spans="1:45" s="8" customFormat="1" x14ac:dyDescent="0.2">
      <c r="A23" s="7"/>
      <c r="B23" s="22" t="s">
        <v>105</v>
      </c>
      <c r="C23" s="45">
        <v>67932.58</v>
      </c>
      <c r="D23" s="54">
        <v>1</v>
      </c>
      <c r="E23" s="45">
        <v>67932.58</v>
      </c>
      <c r="F23" s="45">
        <v>67932.58</v>
      </c>
      <c r="G23" s="45">
        <v>0</v>
      </c>
      <c r="H23" s="45">
        <v>414.85</v>
      </c>
      <c r="I23" s="34">
        <v>0.37770199999999998</v>
      </c>
      <c r="J23" s="17"/>
      <c r="K23" s="45">
        <v>29035517.34</v>
      </c>
      <c r="L23" s="54">
        <v>188</v>
      </c>
      <c r="M23" s="45">
        <v>154444.24</v>
      </c>
      <c r="N23" s="45">
        <v>126112.36</v>
      </c>
      <c r="O23" s="45">
        <v>113204.76</v>
      </c>
      <c r="P23" s="45">
        <v>880.3</v>
      </c>
      <c r="Q23" s="34">
        <v>0.45166400000000001</v>
      </c>
      <c r="R23" s="17"/>
      <c r="S23" s="40">
        <v>1040443.91</v>
      </c>
      <c r="T23" s="54">
        <v>15</v>
      </c>
      <c r="U23" s="40">
        <v>69362.92</v>
      </c>
      <c r="V23" s="40">
        <v>55990.19</v>
      </c>
      <c r="W23" s="40">
        <v>44111.89</v>
      </c>
      <c r="X23" s="40">
        <v>0</v>
      </c>
      <c r="Y23" s="34">
        <v>0</v>
      </c>
      <c r="Z23" s="17"/>
      <c r="AA23" s="45">
        <v>26403744.550000001</v>
      </c>
      <c r="AB23" s="54">
        <v>250</v>
      </c>
      <c r="AC23" s="45">
        <v>105614.97</v>
      </c>
      <c r="AD23" s="45">
        <v>88013.41</v>
      </c>
      <c r="AE23" s="45">
        <v>81874.02</v>
      </c>
      <c r="AF23" s="45">
        <v>614.58000000000004</v>
      </c>
      <c r="AG23" s="34">
        <v>0.36351899999999998</v>
      </c>
      <c r="AH23" s="17"/>
      <c r="AI23" s="45">
        <v>2685914.19</v>
      </c>
      <c r="AJ23" s="54">
        <v>31</v>
      </c>
      <c r="AK23" s="45">
        <v>86642.39</v>
      </c>
      <c r="AL23" s="45">
        <v>57155.73</v>
      </c>
      <c r="AM23" s="45">
        <v>78343.88</v>
      </c>
      <c r="AN23" s="45">
        <v>843.28</v>
      </c>
      <c r="AO23" s="34">
        <v>0.41887000000000002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269707.23</v>
      </c>
      <c r="D49" s="54">
        <v>1</v>
      </c>
      <c r="E49" s="28"/>
      <c r="F49" s="28"/>
      <c r="G49" s="28"/>
      <c r="H49" s="28"/>
      <c r="I49" s="28"/>
      <c r="K49" s="45">
        <v>293883.45</v>
      </c>
      <c r="L49" s="54">
        <v>259</v>
      </c>
      <c r="M49" s="52"/>
      <c r="N49" s="28"/>
      <c r="O49" s="28"/>
      <c r="P49" s="28"/>
      <c r="Q49" s="28"/>
      <c r="S49" s="40">
        <v>0</v>
      </c>
      <c r="T49" s="54">
        <v>0</v>
      </c>
      <c r="U49" s="29"/>
      <c r="V49" s="29"/>
      <c r="W49" s="29"/>
      <c r="X49" s="29"/>
      <c r="Y49" s="29"/>
      <c r="AA49" s="45">
        <v>0</v>
      </c>
      <c r="AB49" s="54">
        <v>0</v>
      </c>
      <c r="AC49" s="51"/>
      <c r="AD49" s="28"/>
      <c r="AE49" s="28"/>
      <c r="AF49" s="29"/>
      <c r="AG49" s="29"/>
      <c r="AI49" s="45">
        <v>778118.97</v>
      </c>
      <c r="AJ49" s="54">
        <v>1</v>
      </c>
      <c r="AK49" s="28"/>
      <c r="AL49" s="28"/>
      <c r="AM49" s="28"/>
      <c r="AN49" s="29"/>
      <c r="AO49" s="29"/>
      <c r="AP49" s="9"/>
      <c r="AQ49" s="30"/>
      <c r="AR49" s="20"/>
      <c r="AS49" s="31"/>
    </row>
    <row r="50" spans="1:45" s="8" customFormat="1" ht="12.75" x14ac:dyDescent="0.2">
      <c r="A50" s="7"/>
      <c r="B50" s="8" t="s">
        <v>63</v>
      </c>
      <c r="C50" s="45">
        <v>315643.90999999997</v>
      </c>
      <c r="D50" s="54">
        <v>4</v>
      </c>
      <c r="E50" s="32">
        <v>3.2812000000000001E-2</v>
      </c>
      <c r="F50" s="32">
        <v>2.6749999999999999E-2</v>
      </c>
      <c r="G50" s="32">
        <v>1.4289E-2</v>
      </c>
      <c r="H50" s="50">
        <v>258.33</v>
      </c>
      <c r="I50" s="32">
        <v>0.14765300000000001</v>
      </c>
      <c r="K50" s="45">
        <v>279487.28999999998</v>
      </c>
      <c r="L50" s="54">
        <v>680</v>
      </c>
      <c r="M50" s="32">
        <v>2.0916000000000001E-2</v>
      </c>
      <c r="N50" s="32">
        <v>2.1250000000000002E-2</v>
      </c>
      <c r="O50" s="32">
        <v>5.5189999999999996E-3</v>
      </c>
      <c r="P50" s="50">
        <v>201.84</v>
      </c>
      <c r="Q50" s="32">
        <v>0.122753</v>
      </c>
      <c r="S50" s="40">
        <v>0</v>
      </c>
      <c r="T50" s="54">
        <v>0</v>
      </c>
      <c r="U50" s="32">
        <v>0</v>
      </c>
      <c r="V50" s="32">
        <v>0</v>
      </c>
      <c r="W50" s="32">
        <v>0</v>
      </c>
      <c r="X50" s="39">
        <v>0</v>
      </c>
      <c r="Y50" s="32">
        <v>0</v>
      </c>
      <c r="AA50" s="49">
        <v>315716.99</v>
      </c>
      <c r="AB50" s="57">
        <v>9</v>
      </c>
      <c r="AC50" s="38">
        <v>2.2165000000000001E-2</v>
      </c>
      <c r="AD50" s="32">
        <v>2.2499999999999999E-2</v>
      </c>
      <c r="AE50" s="32">
        <v>3.787E-3</v>
      </c>
      <c r="AF50" s="50">
        <v>202.31</v>
      </c>
      <c r="AG50" s="32">
        <v>0.11164</v>
      </c>
      <c r="AI50" s="45">
        <v>338755.72</v>
      </c>
      <c r="AJ50" s="54">
        <v>99</v>
      </c>
      <c r="AK50" s="32">
        <v>2.3087E-2</v>
      </c>
      <c r="AL50" s="32">
        <v>2.2499999999999999E-2</v>
      </c>
      <c r="AM50" s="32">
        <v>9.6930000000000002E-3</v>
      </c>
      <c r="AN50" s="50">
        <v>298.57</v>
      </c>
      <c r="AO50" s="32">
        <v>4.6931E-2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54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844336.23</v>
      </c>
      <c r="L6" s="54">
        <v>11</v>
      </c>
      <c r="M6" s="45">
        <v>76757.83</v>
      </c>
      <c r="N6" s="45">
        <v>65580.02</v>
      </c>
      <c r="O6" s="45">
        <v>33424.53</v>
      </c>
      <c r="P6" s="45">
        <v>429.52</v>
      </c>
      <c r="Q6" s="34">
        <v>0.39026</v>
      </c>
      <c r="R6" s="17"/>
      <c r="S6" s="40">
        <v>97848.38</v>
      </c>
      <c r="T6" s="54">
        <v>1</v>
      </c>
      <c r="U6" s="40">
        <v>97848.38</v>
      </c>
      <c r="V6" s="40">
        <v>97848.38</v>
      </c>
      <c r="W6" s="40">
        <v>0</v>
      </c>
      <c r="X6" s="40">
        <v>431.47</v>
      </c>
      <c r="Y6" s="34">
        <v>0.55618999999999996</v>
      </c>
      <c r="Z6" s="17"/>
      <c r="AA6" s="45">
        <v>1492789.58</v>
      </c>
      <c r="AB6" s="54">
        <v>18</v>
      </c>
      <c r="AC6" s="45">
        <v>82932.75</v>
      </c>
      <c r="AD6" s="45">
        <v>27229.99</v>
      </c>
      <c r="AE6" s="45">
        <v>173311.31</v>
      </c>
      <c r="AF6" s="45">
        <v>735.84</v>
      </c>
      <c r="AG6" s="34">
        <v>0.43449399999999999</v>
      </c>
      <c r="AH6" s="17"/>
      <c r="AI6" s="45">
        <v>121257.47</v>
      </c>
      <c r="AJ6" s="54">
        <v>2</v>
      </c>
      <c r="AK6" s="45">
        <v>60628.73</v>
      </c>
      <c r="AL6" s="45">
        <v>60628.73</v>
      </c>
      <c r="AM6" s="45">
        <v>57527.71</v>
      </c>
      <c r="AN6" s="45">
        <v>393.99</v>
      </c>
      <c r="AO6" s="34">
        <v>0.29802200000000001</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0</v>
      </c>
      <c r="AJ7" s="54">
        <v>0</v>
      </c>
      <c r="AK7" s="45">
        <v>0</v>
      </c>
      <c r="AL7" s="45">
        <v>0</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140854.97</v>
      </c>
      <c r="T8" s="54">
        <v>9</v>
      </c>
      <c r="U8" s="40">
        <v>15650.55</v>
      </c>
      <c r="V8" s="40">
        <v>11380.34</v>
      </c>
      <c r="W8" s="40">
        <v>11695.64</v>
      </c>
      <c r="X8" s="40">
        <v>175.92</v>
      </c>
      <c r="Y8" s="34">
        <v>0.47969400000000001</v>
      </c>
      <c r="Z8" s="17"/>
      <c r="AA8" s="45">
        <v>355455.02</v>
      </c>
      <c r="AB8" s="54">
        <v>3</v>
      </c>
      <c r="AC8" s="45">
        <v>118485</v>
      </c>
      <c r="AD8" s="45">
        <v>131587.93</v>
      </c>
      <c r="AE8" s="45">
        <v>87954.92</v>
      </c>
      <c r="AF8" s="45">
        <v>851.06</v>
      </c>
      <c r="AG8" s="34">
        <v>0.50118099999999999</v>
      </c>
      <c r="AH8" s="17"/>
      <c r="AI8" s="45">
        <v>0</v>
      </c>
      <c r="AJ8" s="54">
        <v>0</v>
      </c>
      <c r="AK8" s="45">
        <v>0</v>
      </c>
      <c r="AL8" s="45">
        <v>0</v>
      </c>
      <c r="AM8" s="45">
        <v>0</v>
      </c>
      <c r="AN8" s="45">
        <v>0</v>
      </c>
      <c r="AO8" s="34">
        <v>0</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197609.87</v>
      </c>
      <c r="T9" s="54">
        <v>3</v>
      </c>
      <c r="U9" s="40">
        <v>65869.95</v>
      </c>
      <c r="V9" s="40">
        <v>74513.2</v>
      </c>
      <c r="W9" s="40">
        <v>20000.62</v>
      </c>
      <c r="X9" s="43"/>
      <c r="Y9" s="35"/>
      <c r="Z9" s="17"/>
      <c r="AA9" s="45">
        <v>1900873.7</v>
      </c>
      <c r="AB9" s="54">
        <v>18</v>
      </c>
      <c r="AC9" s="45">
        <v>105604.09</v>
      </c>
      <c r="AD9" s="45">
        <v>64836.83</v>
      </c>
      <c r="AE9" s="45">
        <v>91814.41</v>
      </c>
      <c r="AF9" s="46"/>
      <c r="AG9" s="35"/>
      <c r="AH9" s="17"/>
      <c r="AI9" s="45">
        <v>73183.77</v>
      </c>
      <c r="AJ9" s="54">
        <v>2</v>
      </c>
      <c r="AK9" s="45">
        <v>36591.879999999997</v>
      </c>
      <c r="AL9" s="45">
        <v>36591.879999999997</v>
      </c>
      <c r="AM9" s="45">
        <v>181.23</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89249.77</v>
      </c>
      <c r="T10" s="54">
        <v>1</v>
      </c>
      <c r="U10" s="40">
        <v>89249.77</v>
      </c>
      <c r="V10" s="40">
        <v>89249.77</v>
      </c>
      <c r="W10" s="40">
        <v>0</v>
      </c>
      <c r="X10" s="43"/>
      <c r="Y10" s="35"/>
      <c r="Z10" s="17"/>
      <c r="AA10" s="45">
        <v>0</v>
      </c>
      <c r="AB10" s="54">
        <v>0</v>
      </c>
      <c r="AC10" s="45">
        <v>0</v>
      </c>
      <c r="AD10" s="45">
        <v>0</v>
      </c>
      <c r="AE10" s="45">
        <v>0</v>
      </c>
      <c r="AF10" s="46"/>
      <c r="AG10" s="35"/>
      <c r="AH10" s="17"/>
      <c r="AI10" s="45">
        <v>167306.63</v>
      </c>
      <c r="AJ10" s="54">
        <v>3</v>
      </c>
      <c r="AK10" s="45">
        <v>55768.87</v>
      </c>
      <c r="AL10" s="45">
        <v>41494.300000000003</v>
      </c>
      <c r="AM10" s="45">
        <v>33919.5</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303405.33</v>
      </c>
      <c r="AJ15" s="54">
        <v>4</v>
      </c>
      <c r="AK15" s="45">
        <v>75851.33</v>
      </c>
      <c r="AL15" s="45">
        <v>77162.509999999995</v>
      </c>
      <c r="AM15" s="45">
        <v>25505.439999999999</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1064508.3067459599</v>
      </c>
      <c r="L19" s="55">
        <f>L50</f>
        <v>23</v>
      </c>
      <c r="M19" s="47">
        <f>K19/L19</f>
        <v>46282.969858519995</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0</v>
      </c>
      <c r="AJ19" s="55">
        <f>AJ50</f>
        <v>0</v>
      </c>
      <c r="AK19" s="47">
        <v>0</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3758.77</v>
      </c>
      <c r="L22" s="54">
        <v>1</v>
      </c>
      <c r="M22" s="45">
        <v>3758.77</v>
      </c>
      <c r="N22" s="45">
        <v>79411.199999999997</v>
      </c>
      <c r="O22" s="45">
        <v>35997.839999999997</v>
      </c>
      <c r="P22" s="45">
        <v>585.21</v>
      </c>
      <c r="Q22" s="34">
        <v>0.48499999999999999</v>
      </c>
      <c r="R22" s="17"/>
      <c r="S22" s="40">
        <v>0</v>
      </c>
      <c r="T22" s="54">
        <v>0</v>
      </c>
      <c r="U22" s="40">
        <v>0</v>
      </c>
      <c r="V22" s="40">
        <v>0</v>
      </c>
      <c r="W22" s="40">
        <v>0</v>
      </c>
      <c r="X22" s="40">
        <v>0</v>
      </c>
      <c r="Y22" s="34">
        <v>0</v>
      </c>
      <c r="Z22" s="17"/>
      <c r="AA22" s="45">
        <v>1378524.33</v>
      </c>
      <c r="AB22" s="54">
        <v>22</v>
      </c>
      <c r="AC22" s="45">
        <v>62660.19</v>
      </c>
      <c r="AD22" s="45">
        <v>50536.72</v>
      </c>
      <c r="AE22" s="45">
        <v>47140.83</v>
      </c>
      <c r="AF22" s="45">
        <v>396.46</v>
      </c>
      <c r="AG22" s="34">
        <v>0.3755</v>
      </c>
      <c r="AH22" s="17"/>
      <c r="AI22" s="45">
        <v>620151.56000000006</v>
      </c>
      <c r="AJ22" s="54">
        <v>10</v>
      </c>
      <c r="AK22" s="45">
        <v>62015.15</v>
      </c>
      <c r="AL22" s="45">
        <v>48893.13</v>
      </c>
      <c r="AM22" s="45">
        <v>48762.19</v>
      </c>
      <c r="AN22" s="45">
        <v>1316.75</v>
      </c>
      <c r="AO22" s="34">
        <v>0.39811800000000003</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971762.18</v>
      </c>
      <c r="L23" s="54">
        <v>9</v>
      </c>
      <c r="M23" s="45">
        <v>107973.57</v>
      </c>
      <c r="N23" s="45">
        <v>91314.27</v>
      </c>
      <c r="O23" s="45">
        <v>56574.55</v>
      </c>
      <c r="P23" s="45">
        <v>795.69</v>
      </c>
      <c r="Q23" s="34">
        <v>0.49954900000000002</v>
      </c>
      <c r="R23" s="17"/>
      <c r="S23" s="40">
        <v>0</v>
      </c>
      <c r="T23" s="54">
        <v>0</v>
      </c>
      <c r="U23" s="40">
        <v>0</v>
      </c>
      <c r="V23" s="40">
        <v>0</v>
      </c>
      <c r="W23" s="40">
        <v>0</v>
      </c>
      <c r="X23" s="40">
        <v>0</v>
      </c>
      <c r="Y23" s="34">
        <v>0</v>
      </c>
      <c r="Z23" s="17"/>
      <c r="AA23" s="45">
        <v>1073493.6200000001</v>
      </c>
      <c r="AB23" s="54">
        <v>17</v>
      </c>
      <c r="AC23" s="45">
        <v>63146.68</v>
      </c>
      <c r="AD23" s="45">
        <v>50404.44</v>
      </c>
      <c r="AE23" s="45">
        <v>50567.69</v>
      </c>
      <c r="AF23" s="45">
        <v>453.64</v>
      </c>
      <c r="AG23" s="34">
        <v>0.37135200000000002</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197572.31</v>
      </c>
      <c r="L49" s="54">
        <v>13</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261994.3</v>
      </c>
      <c r="L50" s="54">
        <v>23</v>
      </c>
      <c r="M50" s="32">
        <v>2.2504E-2</v>
      </c>
      <c r="N50" s="32">
        <v>2.2499999999999999E-2</v>
      </c>
      <c r="O50" s="32">
        <v>5.764E-3</v>
      </c>
      <c r="P50" s="50">
        <v>256.77</v>
      </c>
      <c r="Q50" s="32">
        <v>0.15255299999999999</v>
      </c>
      <c r="S50" s="40">
        <v>0</v>
      </c>
      <c r="T50" s="54">
        <v>0</v>
      </c>
      <c r="U50" s="32">
        <v>0</v>
      </c>
      <c r="V50" s="32">
        <v>0</v>
      </c>
      <c r="W50" s="32">
        <v>0</v>
      </c>
      <c r="X50" s="39">
        <v>0</v>
      </c>
      <c r="Y50" s="32">
        <v>0</v>
      </c>
      <c r="AA50" s="49">
        <v>0</v>
      </c>
      <c r="AB50" s="57">
        <v>0</v>
      </c>
      <c r="AC50" s="38">
        <v>0</v>
      </c>
      <c r="AD50" s="32">
        <v>0</v>
      </c>
      <c r="AE50" s="32">
        <v>0</v>
      </c>
      <c r="AF50" s="50">
        <v>0</v>
      </c>
      <c r="AG50" s="32">
        <v>0</v>
      </c>
      <c r="AI50" s="45">
        <v>0</v>
      </c>
      <c r="AJ50" s="54">
        <v>0</v>
      </c>
      <c r="AK50" s="32">
        <v>0</v>
      </c>
      <c r="AL50" s="32">
        <v>0</v>
      </c>
      <c r="AM50" s="32">
        <v>0</v>
      </c>
      <c r="AN50" s="50">
        <v>0</v>
      </c>
      <c r="AO50" s="32">
        <v>0</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T21" sqref="T21"/>
      <pageMargins left="0.7" right="0.7" top="0.75" bottom="0.75" header="0.3" footer="0.3"/>
    </customSheetView>
    <customSheetView guid="{93C47C55-29AC-4460-AFFA-0C6C0D9989E5}">
      <selection activeCell="A6" sqref="A6:B6"/>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2154271.67</v>
      </c>
      <c r="D6" s="54">
        <v>32</v>
      </c>
      <c r="E6" s="45">
        <v>67320.98</v>
      </c>
      <c r="F6" s="45">
        <v>43150</v>
      </c>
      <c r="G6" s="45">
        <v>84588.91</v>
      </c>
      <c r="H6" s="45">
        <v>115.81</v>
      </c>
      <c r="I6" s="34">
        <v>0.104154</v>
      </c>
      <c r="J6" s="17"/>
      <c r="K6" s="45">
        <v>17128550.100000001</v>
      </c>
      <c r="L6" s="54">
        <v>149</v>
      </c>
      <c r="M6" s="45">
        <v>114956.71</v>
      </c>
      <c r="N6" s="45">
        <v>86361.46</v>
      </c>
      <c r="O6" s="45">
        <v>130279.7</v>
      </c>
      <c r="P6" s="45">
        <v>572.67999999999995</v>
      </c>
      <c r="Q6" s="34">
        <v>0.46041300000000002</v>
      </c>
      <c r="R6" s="17"/>
      <c r="S6" s="40">
        <v>1594323.57</v>
      </c>
      <c r="T6" s="54">
        <v>29</v>
      </c>
      <c r="U6" s="40">
        <v>54976.67</v>
      </c>
      <c r="V6" s="40">
        <v>48093.54</v>
      </c>
      <c r="W6" s="40">
        <v>40694.46</v>
      </c>
      <c r="X6" s="40">
        <v>338.25</v>
      </c>
      <c r="Y6" s="34">
        <v>0.41177000000000002</v>
      </c>
      <c r="Z6" s="17"/>
      <c r="AA6" s="45">
        <v>16352564.6</v>
      </c>
      <c r="AB6" s="54">
        <v>203</v>
      </c>
      <c r="AC6" s="45">
        <v>80554.5</v>
      </c>
      <c r="AD6" s="45">
        <v>54900</v>
      </c>
      <c r="AE6" s="45">
        <v>109335.48</v>
      </c>
      <c r="AF6" s="45">
        <v>518.84</v>
      </c>
      <c r="AG6" s="34">
        <v>0.50409499999999996</v>
      </c>
      <c r="AH6" s="17"/>
      <c r="AI6" s="45">
        <v>1402996.79</v>
      </c>
      <c r="AJ6" s="54">
        <v>24</v>
      </c>
      <c r="AK6" s="45">
        <v>58458.19</v>
      </c>
      <c r="AL6" s="45">
        <v>55226.46</v>
      </c>
      <c r="AM6" s="45">
        <v>39961.72</v>
      </c>
      <c r="AN6" s="45">
        <v>551.09</v>
      </c>
      <c r="AO6" s="34">
        <v>0.42479800000000001</v>
      </c>
      <c r="AP6" s="9"/>
      <c r="AQ6" s="18"/>
      <c r="AR6" s="19"/>
      <c r="AS6" s="20"/>
    </row>
    <row r="7" spans="1:45" s="8" customFormat="1" x14ac:dyDescent="0.2">
      <c r="A7" s="7"/>
      <c r="B7" s="8" t="s">
        <v>74</v>
      </c>
      <c r="C7" s="45">
        <v>172300</v>
      </c>
      <c r="D7" s="54">
        <v>2</v>
      </c>
      <c r="E7" s="45">
        <v>86150</v>
      </c>
      <c r="F7" s="45">
        <v>86150</v>
      </c>
      <c r="G7" s="45">
        <v>62437.52</v>
      </c>
      <c r="H7" s="45">
        <v>205.5</v>
      </c>
      <c r="I7" s="34">
        <v>0.33761000000000002</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761415.88</v>
      </c>
      <c r="AJ7" s="54">
        <v>29</v>
      </c>
      <c r="AK7" s="45">
        <v>26255.72</v>
      </c>
      <c r="AL7" s="45">
        <v>18962.740000000002</v>
      </c>
      <c r="AM7" s="45">
        <v>28334.69</v>
      </c>
      <c r="AN7" s="45">
        <v>0</v>
      </c>
      <c r="AO7" s="34">
        <v>0</v>
      </c>
      <c r="AP7" s="9"/>
      <c r="AQ7" s="18"/>
      <c r="AR7" s="19"/>
      <c r="AS7" s="20"/>
    </row>
    <row r="8" spans="1:45" s="8" customFormat="1" x14ac:dyDescent="0.2">
      <c r="A8" s="7"/>
      <c r="B8" s="8" t="s">
        <v>75</v>
      </c>
      <c r="C8" s="45">
        <v>54500</v>
      </c>
      <c r="D8" s="54">
        <v>2</v>
      </c>
      <c r="E8" s="45">
        <v>27250</v>
      </c>
      <c r="F8" s="45">
        <v>27250</v>
      </c>
      <c r="G8" s="45">
        <v>777.81</v>
      </c>
      <c r="H8" s="45">
        <v>260.35000000000002</v>
      </c>
      <c r="I8" s="34">
        <v>0.75384799999999996</v>
      </c>
      <c r="J8" s="17"/>
      <c r="K8" s="45">
        <v>260342.45</v>
      </c>
      <c r="L8" s="54">
        <v>5</v>
      </c>
      <c r="M8" s="45">
        <v>52068.49</v>
      </c>
      <c r="N8" s="45">
        <v>23049.18</v>
      </c>
      <c r="O8" s="45">
        <v>48257.95</v>
      </c>
      <c r="P8" s="45">
        <v>330.03</v>
      </c>
      <c r="Q8" s="34">
        <v>0.84488700000000005</v>
      </c>
      <c r="R8" s="17"/>
      <c r="S8" s="40">
        <v>677483.66</v>
      </c>
      <c r="T8" s="54">
        <v>43</v>
      </c>
      <c r="U8" s="40">
        <v>15755.43</v>
      </c>
      <c r="V8" s="40">
        <v>11903.74</v>
      </c>
      <c r="W8" s="40">
        <v>12651.34</v>
      </c>
      <c r="X8" s="40">
        <v>117.84</v>
      </c>
      <c r="Y8" s="34">
        <v>0.389094</v>
      </c>
      <c r="Z8" s="17"/>
      <c r="AA8" s="45">
        <v>1067518.98</v>
      </c>
      <c r="AB8" s="54">
        <v>52</v>
      </c>
      <c r="AC8" s="45">
        <v>20529.21</v>
      </c>
      <c r="AD8" s="45">
        <v>15021.54</v>
      </c>
      <c r="AE8" s="45">
        <v>18100.43</v>
      </c>
      <c r="AF8" s="45">
        <v>158.76</v>
      </c>
      <c r="AG8" s="34">
        <v>0.49343100000000001</v>
      </c>
      <c r="AH8" s="17"/>
      <c r="AI8" s="45">
        <v>66386.19</v>
      </c>
      <c r="AJ8" s="54">
        <v>4</v>
      </c>
      <c r="AK8" s="45">
        <v>16596.54</v>
      </c>
      <c r="AL8" s="45">
        <v>19732.97</v>
      </c>
      <c r="AM8" s="45">
        <v>7020.28</v>
      </c>
      <c r="AN8" s="45">
        <v>185.09</v>
      </c>
      <c r="AO8" s="34">
        <v>0.51013900000000001</v>
      </c>
      <c r="AP8" s="9"/>
      <c r="AQ8" s="18"/>
      <c r="AR8" s="19"/>
      <c r="AS8" s="20"/>
    </row>
    <row r="9" spans="1:45" s="8" customFormat="1" x14ac:dyDescent="0.2">
      <c r="A9" s="7"/>
      <c r="B9" s="8" t="s">
        <v>76</v>
      </c>
      <c r="C9" s="45">
        <v>1083555.69</v>
      </c>
      <c r="D9" s="54">
        <v>21</v>
      </c>
      <c r="E9" s="45">
        <v>51597.89</v>
      </c>
      <c r="F9" s="45">
        <v>32356.22</v>
      </c>
      <c r="G9" s="45">
        <v>47267.34</v>
      </c>
      <c r="H9" s="46"/>
      <c r="I9" s="35"/>
      <c r="J9" s="17"/>
      <c r="K9" s="45">
        <v>0</v>
      </c>
      <c r="L9" s="54">
        <v>0</v>
      </c>
      <c r="M9" s="45">
        <v>0</v>
      </c>
      <c r="N9" s="45">
        <v>0</v>
      </c>
      <c r="O9" s="45">
        <v>0</v>
      </c>
      <c r="P9" s="46"/>
      <c r="Q9" s="35"/>
      <c r="R9" s="17"/>
      <c r="S9" s="40">
        <v>655606.52</v>
      </c>
      <c r="T9" s="54">
        <v>17</v>
      </c>
      <c r="U9" s="40">
        <v>38565.08</v>
      </c>
      <c r="V9" s="40">
        <v>32533.43</v>
      </c>
      <c r="W9" s="40">
        <v>29292.82</v>
      </c>
      <c r="X9" s="43"/>
      <c r="Y9" s="35"/>
      <c r="Z9" s="17"/>
      <c r="AA9" s="45">
        <v>10663150.25</v>
      </c>
      <c r="AB9" s="54">
        <v>269</v>
      </c>
      <c r="AC9" s="45">
        <v>39639.96</v>
      </c>
      <c r="AD9" s="45">
        <v>28876.91</v>
      </c>
      <c r="AE9" s="45">
        <v>42137.42</v>
      </c>
      <c r="AF9" s="46"/>
      <c r="AG9" s="35"/>
      <c r="AH9" s="17"/>
      <c r="AI9" s="45">
        <v>270754.21999999997</v>
      </c>
      <c r="AJ9" s="54">
        <v>9</v>
      </c>
      <c r="AK9" s="45">
        <v>30083.8</v>
      </c>
      <c r="AL9" s="45">
        <v>29952.18</v>
      </c>
      <c r="AM9" s="45">
        <v>13228.95</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1133215.43</v>
      </c>
      <c r="T10" s="54">
        <v>24</v>
      </c>
      <c r="U10" s="40">
        <v>47217.3</v>
      </c>
      <c r="V10" s="40">
        <v>38321.69</v>
      </c>
      <c r="W10" s="40">
        <v>39775.94</v>
      </c>
      <c r="X10" s="43"/>
      <c r="Y10" s="35"/>
      <c r="Z10" s="17"/>
      <c r="AA10" s="45">
        <v>0</v>
      </c>
      <c r="AB10" s="54">
        <v>0</v>
      </c>
      <c r="AC10" s="45">
        <v>0</v>
      </c>
      <c r="AD10" s="45">
        <v>0</v>
      </c>
      <c r="AE10" s="45">
        <v>0</v>
      </c>
      <c r="AF10" s="46"/>
      <c r="AG10" s="35"/>
      <c r="AH10" s="17"/>
      <c r="AI10" s="45">
        <v>2021689.96</v>
      </c>
      <c r="AJ10" s="54">
        <v>45</v>
      </c>
      <c r="AK10" s="45">
        <v>44926.44</v>
      </c>
      <c r="AL10" s="45">
        <v>29896.12</v>
      </c>
      <c r="AM10" s="45">
        <v>48893.48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252666.42</v>
      </c>
      <c r="T11" s="54">
        <v>5</v>
      </c>
      <c r="U11" s="40">
        <v>50533.279999999999</v>
      </c>
      <c r="V11" s="40">
        <v>60913.599999999999</v>
      </c>
      <c r="W11" s="40">
        <v>24981.919999999998</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3000</v>
      </c>
      <c r="T12" s="54">
        <v>1</v>
      </c>
      <c r="U12" s="40">
        <v>3000</v>
      </c>
      <c r="V12" s="40">
        <v>3000</v>
      </c>
      <c r="W12" s="40">
        <v>0</v>
      </c>
      <c r="X12" s="43"/>
      <c r="Y12" s="35"/>
      <c r="Z12" s="17"/>
      <c r="AA12" s="45">
        <v>0</v>
      </c>
      <c r="AB12" s="54">
        <v>0</v>
      </c>
      <c r="AC12" s="45">
        <v>0</v>
      </c>
      <c r="AD12" s="45">
        <v>0</v>
      </c>
      <c r="AE12" s="45">
        <v>0</v>
      </c>
      <c r="AF12" s="46"/>
      <c r="AG12" s="35"/>
      <c r="AH12" s="17"/>
      <c r="AI12" s="45">
        <v>9000</v>
      </c>
      <c r="AJ12" s="54">
        <v>3</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2486.3000000000002</v>
      </c>
      <c r="T13" s="54">
        <v>1</v>
      </c>
      <c r="U13" s="40">
        <v>2486.3000000000002</v>
      </c>
      <c r="V13" s="40">
        <v>2486.3000000000002</v>
      </c>
      <c r="W13" s="40">
        <v>0</v>
      </c>
      <c r="X13" s="43"/>
      <c r="Y13" s="35"/>
      <c r="Z13" s="17"/>
      <c r="AA13" s="45">
        <v>0</v>
      </c>
      <c r="AB13" s="54">
        <v>0</v>
      </c>
      <c r="AC13" s="45">
        <v>0</v>
      </c>
      <c r="AD13" s="45">
        <v>0</v>
      </c>
      <c r="AE13" s="45">
        <v>0</v>
      </c>
      <c r="AF13" s="46"/>
      <c r="AG13" s="35"/>
      <c r="AH13" s="17"/>
      <c r="AI13" s="45">
        <v>4112.66</v>
      </c>
      <c r="AJ13" s="54">
        <v>2</v>
      </c>
      <c r="AK13" s="45">
        <v>2056.33</v>
      </c>
      <c r="AL13" s="45">
        <v>2056.33</v>
      </c>
      <c r="AM13" s="45">
        <v>268.22000000000003</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7652037.2400000002</v>
      </c>
      <c r="AJ15" s="54">
        <v>236</v>
      </c>
      <c r="AK15" s="45">
        <v>32423.88</v>
      </c>
      <c r="AL15" s="45">
        <v>24364.26</v>
      </c>
      <c r="AM15" s="45">
        <v>27317.09</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48267847.780000001</v>
      </c>
      <c r="T16" s="54">
        <v>594</v>
      </c>
      <c r="U16" s="40">
        <v>81259</v>
      </c>
      <c r="V16" s="40">
        <v>78775.19</v>
      </c>
      <c r="W16" s="40">
        <v>30958.720000000001</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339728.53678347601</v>
      </c>
      <c r="D19" s="55">
        <f>D50</f>
        <v>12</v>
      </c>
      <c r="E19" s="47">
        <f t="shared" ref="E19" si="0">C19/D19</f>
        <v>28310.711398623</v>
      </c>
      <c r="F19" s="46"/>
      <c r="G19" s="46"/>
      <c r="H19" s="46"/>
      <c r="I19" s="35"/>
      <c r="J19" s="21"/>
      <c r="K19" s="47">
        <f>K50*L50*M50*7.85</f>
        <v>14088889.48469059</v>
      </c>
      <c r="L19" s="55">
        <f>L50</f>
        <v>547</v>
      </c>
      <c r="M19" s="47">
        <f>K19/L19</f>
        <v>25756.653536911497</v>
      </c>
      <c r="N19" s="46"/>
      <c r="O19" s="46"/>
      <c r="P19" s="46"/>
      <c r="Q19" s="35"/>
      <c r="R19" s="21"/>
      <c r="S19" s="58">
        <f>S50*T50*U50*7.85</f>
        <v>0</v>
      </c>
      <c r="T19" s="55">
        <f>T50</f>
        <v>0</v>
      </c>
      <c r="U19" s="58">
        <v>0</v>
      </c>
      <c r="V19" s="43"/>
      <c r="W19" s="43"/>
      <c r="X19" s="43"/>
      <c r="Y19" s="35"/>
      <c r="Z19" s="21"/>
      <c r="AA19" s="47">
        <f>AA50*AB50*AC50*7.85</f>
        <v>431214.91954253998</v>
      </c>
      <c r="AB19" s="55">
        <f>AB50</f>
        <v>42</v>
      </c>
      <c r="AC19" s="47">
        <f>AA19/AB19</f>
        <v>10267.02189387</v>
      </c>
      <c r="AD19" s="46"/>
      <c r="AE19" s="46"/>
      <c r="AF19" s="46"/>
      <c r="AG19" s="35"/>
      <c r="AH19" s="21"/>
      <c r="AI19" s="47">
        <f>AI50*AJ50*AK50*7.85</f>
        <v>1776057.1086696903</v>
      </c>
      <c r="AJ19" s="55">
        <f>AJ50</f>
        <v>61</v>
      </c>
      <c r="AK19" s="47">
        <f>AI19/AJ19</f>
        <v>29115.690306060496</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81087.37</v>
      </c>
      <c r="D22" s="54">
        <v>1</v>
      </c>
      <c r="E22" s="45">
        <v>81087.37</v>
      </c>
      <c r="F22" s="45">
        <v>81087.37</v>
      </c>
      <c r="G22" s="45">
        <v>0</v>
      </c>
      <c r="H22" s="45">
        <v>1352.91</v>
      </c>
      <c r="I22" s="34">
        <v>0.59677899999999995</v>
      </c>
      <c r="J22" s="17"/>
      <c r="K22" s="45">
        <v>9885205.4399999995</v>
      </c>
      <c r="L22" s="54">
        <v>92</v>
      </c>
      <c r="M22" s="45">
        <v>107447.88</v>
      </c>
      <c r="N22" s="45">
        <v>82102.16</v>
      </c>
      <c r="O22" s="45">
        <v>85837.19</v>
      </c>
      <c r="P22" s="45">
        <v>564.39</v>
      </c>
      <c r="Q22" s="34">
        <v>0.41642200000000001</v>
      </c>
      <c r="R22" s="17"/>
      <c r="S22" s="40">
        <v>1114183.46</v>
      </c>
      <c r="T22" s="54">
        <v>18</v>
      </c>
      <c r="U22" s="40">
        <v>61899.08</v>
      </c>
      <c r="V22" s="40">
        <v>51642.44</v>
      </c>
      <c r="W22" s="40">
        <v>37450.42</v>
      </c>
      <c r="X22" s="40">
        <v>0</v>
      </c>
      <c r="Y22" s="34">
        <v>0</v>
      </c>
      <c r="Z22" s="17"/>
      <c r="AA22" s="45">
        <v>8113160.4500000002</v>
      </c>
      <c r="AB22" s="54">
        <v>160</v>
      </c>
      <c r="AC22" s="45">
        <v>50707.25</v>
      </c>
      <c r="AD22" s="45">
        <v>40619.26</v>
      </c>
      <c r="AE22" s="45">
        <v>47291.24</v>
      </c>
      <c r="AF22" s="45">
        <v>356.27</v>
      </c>
      <c r="AG22" s="34">
        <v>0.43380200000000002</v>
      </c>
      <c r="AH22" s="17"/>
      <c r="AI22" s="45">
        <v>6508863.2599999998</v>
      </c>
      <c r="AJ22" s="54">
        <v>89</v>
      </c>
      <c r="AK22" s="45">
        <v>73133.289999999994</v>
      </c>
      <c r="AL22" s="45">
        <v>64534.58</v>
      </c>
      <c r="AM22" s="45">
        <v>47135.94</v>
      </c>
      <c r="AN22" s="45">
        <v>789.53</v>
      </c>
      <c r="AO22" s="34">
        <v>0.47273399999999999</v>
      </c>
      <c r="AP22" s="9"/>
      <c r="AQ22" s="18"/>
      <c r="AR22" s="19"/>
      <c r="AS22" s="20"/>
    </row>
    <row r="23" spans="1:45" s="8" customFormat="1" x14ac:dyDescent="0.2">
      <c r="A23" s="7"/>
      <c r="B23" s="22" t="s">
        <v>105</v>
      </c>
      <c r="C23" s="45">
        <v>310017.69</v>
      </c>
      <c r="D23" s="54">
        <v>3</v>
      </c>
      <c r="E23" s="45">
        <v>103339.23</v>
      </c>
      <c r="F23" s="45">
        <v>76288.13</v>
      </c>
      <c r="G23" s="45">
        <v>46853.87</v>
      </c>
      <c r="H23" s="45">
        <v>894.63</v>
      </c>
      <c r="I23" s="34">
        <v>0.53949199999999997</v>
      </c>
      <c r="J23" s="17"/>
      <c r="K23" s="45">
        <v>13573757.390000001</v>
      </c>
      <c r="L23" s="54">
        <v>136</v>
      </c>
      <c r="M23" s="45">
        <v>99807.03</v>
      </c>
      <c r="N23" s="45">
        <v>77684.87</v>
      </c>
      <c r="O23" s="45">
        <v>84143.6</v>
      </c>
      <c r="P23" s="45">
        <v>525.41</v>
      </c>
      <c r="Q23" s="34">
        <v>0.44100400000000001</v>
      </c>
      <c r="R23" s="17"/>
      <c r="S23" s="40">
        <v>1075376.6299999999</v>
      </c>
      <c r="T23" s="54">
        <v>17</v>
      </c>
      <c r="U23" s="40">
        <v>63257.440000000002</v>
      </c>
      <c r="V23" s="40">
        <v>54803.21</v>
      </c>
      <c r="W23" s="40">
        <v>38143.199999999997</v>
      </c>
      <c r="X23" s="40">
        <v>0</v>
      </c>
      <c r="Y23" s="34">
        <v>0</v>
      </c>
      <c r="Z23" s="17"/>
      <c r="AA23" s="45">
        <v>10175608.890000001</v>
      </c>
      <c r="AB23" s="54">
        <v>178</v>
      </c>
      <c r="AC23" s="45">
        <v>57166.34</v>
      </c>
      <c r="AD23" s="45">
        <v>38352.31</v>
      </c>
      <c r="AE23" s="45">
        <v>107593.49</v>
      </c>
      <c r="AF23" s="45">
        <v>354.74</v>
      </c>
      <c r="AG23" s="34">
        <v>0.41678999999999999</v>
      </c>
      <c r="AH23" s="17"/>
      <c r="AI23" s="45">
        <v>440972.31</v>
      </c>
      <c r="AJ23" s="54">
        <v>9</v>
      </c>
      <c r="AK23" s="45">
        <v>48996.92</v>
      </c>
      <c r="AL23" s="45">
        <v>44963.91</v>
      </c>
      <c r="AM23" s="45">
        <v>22271.72</v>
      </c>
      <c r="AN23" s="45">
        <v>250.39</v>
      </c>
      <c r="AO23" s="34">
        <v>0.30132900000000001</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129710.25</v>
      </c>
      <c r="D49" s="54">
        <v>3</v>
      </c>
      <c r="E49" s="28"/>
      <c r="F49" s="28"/>
      <c r="G49" s="28"/>
      <c r="H49" s="28"/>
      <c r="I49" s="28"/>
      <c r="K49" s="45">
        <v>150126.6</v>
      </c>
      <c r="L49" s="54">
        <v>378</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166295.94</v>
      </c>
      <c r="D50" s="54">
        <v>12</v>
      </c>
      <c r="E50" s="32">
        <v>2.1687000000000001E-2</v>
      </c>
      <c r="F50" s="32">
        <v>2.6124999999999999E-2</v>
      </c>
      <c r="G50" s="32">
        <v>1.8553E-2</v>
      </c>
      <c r="H50" s="50">
        <v>115.03</v>
      </c>
      <c r="I50" s="32">
        <v>0.15835199999999999</v>
      </c>
      <c r="K50" s="45">
        <v>199374.27</v>
      </c>
      <c r="L50" s="54">
        <v>547</v>
      </c>
      <c r="M50" s="32">
        <v>1.6456999999999999E-2</v>
      </c>
      <c r="N50" s="32">
        <v>1.6250000000000001E-2</v>
      </c>
      <c r="O50" s="32">
        <v>7.3070000000000001E-3</v>
      </c>
      <c r="P50" s="50">
        <v>142.19</v>
      </c>
      <c r="Q50" s="32">
        <v>0.109972</v>
      </c>
      <c r="S50" s="40">
        <v>0</v>
      </c>
      <c r="T50" s="54">
        <v>0</v>
      </c>
      <c r="U50" s="32">
        <v>0</v>
      </c>
      <c r="V50" s="32">
        <v>0</v>
      </c>
      <c r="W50" s="32">
        <v>0</v>
      </c>
      <c r="X50" s="39">
        <v>0</v>
      </c>
      <c r="Y50" s="32">
        <v>0</v>
      </c>
      <c r="AA50" s="49">
        <v>115030.86</v>
      </c>
      <c r="AB50" s="57">
        <v>42</v>
      </c>
      <c r="AC50" s="38">
        <v>1.137E-2</v>
      </c>
      <c r="AD50" s="32">
        <v>1.12E-2</v>
      </c>
      <c r="AE50" s="32">
        <v>7.1869999999999998E-3</v>
      </c>
      <c r="AF50" s="50">
        <v>88.2</v>
      </c>
      <c r="AG50" s="32">
        <v>0.10058300000000001</v>
      </c>
      <c r="AI50" s="45">
        <v>128816.21</v>
      </c>
      <c r="AJ50" s="54">
        <v>61</v>
      </c>
      <c r="AK50" s="32">
        <v>2.8792999999999999E-2</v>
      </c>
      <c r="AL50" s="32">
        <v>2.6249999999999999E-2</v>
      </c>
      <c r="AM50" s="32">
        <v>1.2421E-2</v>
      </c>
      <c r="AN50" s="50">
        <v>226.14</v>
      </c>
      <c r="AO50" s="32">
        <v>0.16302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5465156.6799999997</v>
      </c>
      <c r="L6" s="54">
        <v>51</v>
      </c>
      <c r="M6" s="45">
        <v>107159.93</v>
      </c>
      <c r="N6" s="45">
        <v>82537.320000000007</v>
      </c>
      <c r="O6" s="45">
        <v>95311.96</v>
      </c>
      <c r="P6" s="45">
        <v>571.38</v>
      </c>
      <c r="Q6" s="34">
        <v>0.37275000000000003</v>
      </c>
      <c r="R6" s="17"/>
      <c r="S6" s="40">
        <v>452769.52</v>
      </c>
      <c r="T6" s="54">
        <v>7</v>
      </c>
      <c r="U6" s="40">
        <v>64681.36</v>
      </c>
      <c r="V6" s="40">
        <v>57450.94</v>
      </c>
      <c r="W6" s="40">
        <v>47552.02</v>
      </c>
      <c r="X6" s="40">
        <v>336.17</v>
      </c>
      <c r="Y6" s="34">
        <v>0.31822499999999998</v>
      </c>
      <c r="Z6" s="17"/>
      <c r="AA6" s="45">
        <v>9224610.7100000009</v>
      </c>
      <c r="AB6" s="54">
        <v>108</v>
      </c>
      <c r="AC6" s="45">
        <v>85413.06</v>
      </c>
      <c r="AD6" s="45">
        <v>67694.259999999995</v>
      </c>
      <c r="AE6" s="45">
        <v>68935.91</v>
      </c>
      <c r="AF6" s="45">
        <v>551.66999999999996</v>
      </c>
      <c r="AG6" s="34">
        <v>0.40465899999999999</v>
      </c>
      <c r="AH6" s="17"/>
      <c r="AI6" s="45">
        <v>1855064.34</v>
      </c>
      <c r="AJ6" s="54">
        <v>30</v>
      </c>
      <c r="AK6" s="45">
        <v>61835.47</v>
      </c>
      <c r="AL6" s="45">
        <v>47089.54</v>
      </c>
      <c r="AM6" s="45">
        <v>50698.05</v>
      </c>
      <c r="AN6" s="45">
        <v>702.55</v>
      </c>
      <c r="AO6" s="34">
        <v>0.37252099999999999</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1036489.64</v>
      </c>
      <c r="AJ7" s="54">
        <v>32</v>
      </c>
      <c r="AK7" s="45">
        <v>32390.3</v>
      </c>
      <c r="AL7" s="45">
        <v>18080.09</v>
      </c>
      <c r="AM7" s="45">
        <v>34574.699999999997</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137672.47</v>
      </c>
      <c r="L8" s="54">
        <v>1</v>
      </c>
      <c r="M8" s="45">
        <v>137672.47</v>
      </c>
      <c r="N8" s="45">
        <v>137672.47</v>
      </c>
      <c r="O8" s="45">
        <v>0</v>
      </c>
      <c r="P8" s="45">
        <v>0</v>
      </c>
      <c r="Q8" s="34">
        <v>0</v>
      </c>
      <c r="R8" s="17"/>
      <c r="S8" s="40">
        <v>596259.96</v>
      </c>
      <c r="T8" s="54">
        <v>31</v>
      </c>
      <c r="U8" s="40">
        <v>19234.189999999999</v>
      </c>
      <c r="V8" s="40">
        <v>14748.83</v>
      </c>
      <c r="W8" s="40">
        <v>14013.89</v>
      </c>
      <c r="X8" s="40">
        <v>110.42</v>
      </c>
      <c r="Y8" s="34">
        <v>0.32074900000000001</v>
      </c>
      <c r="Z8" s="17"/>
      <c r="AA8" s="45">
        <v>791470.61</v>
      </c>
      <c r="AB8" s="54">
        <v>32</v>
      </c>
      <c r="AC8" s="45">
        <v>24733.45</v>
      </c>
      <c r="AD8" s="45">
        <v>22875.06</v>
      </c>
      <c r="AE8" s="45">
        <v>15954.67</v>
      </c>
      <c r="AF8" s="45">
        <v>172.3</v>
      </c>
      <c r="AG8" s="34">
        <v>0.48785099999999998</v>
      </c>
      <c r="AH8" s="17"/>
      <c r="AI8" s="45">
        <v>769403.39</v>
      </c>
      <c r="AJ8" s="54">
        <v>19</v>
      </c>
      <c r="AK8" s="45">
        <v>40494.910000000003</v>
      </c>
      <c r="AL8" s="45">
        <v>17835.48</v>
      </c>
      <c r="AM8" s="45">
        <v>56687</v>
      </c>
      <c r="AN8" s="45">
        <v>240.04</v>
      </c>
      <c r="AO8" s="34">
        <v>0.42438999999999999</v>
      </c>
      <c r="AP8" s="9"/>
      <c r="AQ8" s="18"/>
      <c r="AR8" s="19"/>
      <c r="AS8" s="20"/>
    </row>
    <row r="9" spans="1:45" s="8" customFormat="1" x14ac:dyDescent="0.2">
      <c r="A9" s="7"/>
      <c r="B9" s="8" t="s">
        <v>76</v>
      </c>
      <c r="C9" s="45">
        <v>130094.86</v>
      </c>
      <c r="D9" s="54">
        <v>3</v>
      </c>
      <c r="E9" s="45">
        <v>43364.95</v>
      </c>
      <c r="F9" s="45">
        <v>55723.15</v>
      </c>
      <c r="G9" s="45">
        <v>21748.37</v>
      </c>
      <c r="H9" s="46"/>
      <c r="I9" s="35"/>
      <c r="J9" s="17"/>
      <c r="K9" s="45">
        <v>0</v>
      </c>
      <c r="L9" s="54">
        <v>0</v>
      </c>
      <c r="M9" s="45">
        <v>0</v>
      </c>
      <c r="N9" s="45">
        <v>0</v>
      </c>
      <c r="O9" s="45">
        <v>0</v>
      </c>
      <c r="P9" s="46"/>
      <c r="Q9" s="35"/>
      <c r="R9" s="17"/>
      <c r="S9" s="40">
        <v>877455.72</v>
      </c>
      <c r="T9" s="54">
        <v>13</v>
      </c>
      <c r="U9" s="40">
        <v>67496.59</v>
      </c>
      <c r="V9" s="40">
        <v>60844.65</v>
      </c>
      <c r="W9" s="40">
        <v>47374.71</v>
      </c>
      <c r="X9" s="43"/>
      <c r="Y9" s="35"/>
      <c r="Z9" s="17"/>
      <c r="AA9" s="45">
        <v>5395074.7400000002</v>
      </c>
      <c r="AB9" s="54">
        <v>95</v>
      </c>
      <c r="AC9" s="45">
        <v>56790.26</v>
      </c>
      <c r="AD9" s="45">
        <v>37632.51</v>
      </c>
      <c r="AE9" s="45">
        <v>60414.04</v>
      </c>
      <c r="AF9" s="46"/>
      <c r="AG9" s="35"/>
      <c r="AH9" s="17"/>
      <c r="AI9" s="45">
        <v>800387.43</v>
      </c>
      <c r="AJ9" s="54">
        <v>16</v>
      </c>
      <c r="AK9" s="45">
        <v>50024.21</v>
      </c>
      <c r="AL9" s="45">
        <v>43748.639999999999</v>
      </c>
      <c r="AM9" s="45">
        <v>38691.07</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1011531.8</v>
      </c>
      <c r="T10" s="54">
        <v>15</v>
      </c>
      <c r="U10" s="40">
        <v>67435.45</v>
      </c>
      <c r="V10" s="40">
        <v>45344.82</v>
      </c>
      <c r="W10" s="40">
        <v>52017.51</v>
      </c>
      <c r="X10" s="43"/>
      <c r="Y10" s="35"/>
      <c r="Z10" s="17"/>
      <c r="AA10" s="45">
        <v>0</v>
      </c>
      <c r="AB10" s="54">
        <v>0</v>
      </c>
      <c r="AC10" s="45">
        <v>0</v>
      </c>
      <c r="AD10" s="45">
        <v>0</v>
      </c>
      <c r="AE10" s="45">
        <v>0</v>
      </c>
      <c r="AF10" s="46"/>
      <c r="AG10" s="35"/>
      <c r="AH10" s="17"/>
      <c r="AI10" s="45">
        <v>6090992.3700000001</v>
      </c>
      <c r="AJ10" s="54">
        <v>111</v>
      </c>
      <c r="AK10" s="45">
        <v>54873.8</v>
      </c>
      <c r="AL10" s="45">
        <v>45778.57</v>
      </c>
      <c r="AM10" s="45">
        <v>42152.13</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125714.5</v>
      </c>
      <c r="T11" s="54">
        <v>2</v>
      </c>
      <c r="U11" s="40">
        <v>62857.25</v>
      </c>
      <c r="V11" s="40">
        <v>62857.25</v>
      </c>
      <c r="W11" s="40">
        <v>60249.83</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15000</v>
      </c>
      <c r="AJ12" s="54">
        <v>5</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3556.2</v>
      </c>
      <c r="T13" s="54">
        <v>1</v>
      </c>
      <c r="U13" s="40">
        <v>3556.2</v>
      </c>
      <c r="V13" s="40">
        <v>3556.2</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1392521.1</v>
      </c>
      <c r="T16" s="54">
        <v>14</v>
      </c>
      <c r="U16" s="40">
        <v>99465.79</v>
      </c>
      <c r="V16" s="40">
        <v>83626.429999999993</v>
      </c>
      <c r="W16" s="40">
        <v>53012.59</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4757401.9913158622</v>
      </c>
      <c r="L19" s="55">
        <f>L50</f>
        <v>148</v>
      </c>
      <c r="M19" s="47">
        <f>K19/L19</f>
        <v>32144.608049431503</v>
      </c>
      <c r="N19" s="46"/>
      <c r="O19" s="46"/>
      <c r="P19" s="46"/>
      <c r="Q19" s="35"/>
      <c r="R19" s="21"/>
      <c r="S19" s="58">
        <f>S50*T50*U50*7.85</f>
        <v>0</v>
      </c>
      <c r="T19" s="55">
        <f>T50</f>
        <v>0</v>
      </c>
      <c r="U19" s="58">
        <v>0</v>
      </c>
      <c r="V19" s="43"/>
      <c r="W19" s="43"/>
      <c r="X19" s="43"/>
      <c r="Y19" s="35"/>
      <c r="Z19" s="21"/>
      <c r="AA19" s="47">
        <f>AA50*AB50*AC50*7.85</f>
        <v>122138.540437648</v>
      </c>
      <c r="AB19" s="55">
        <f>AB50</f>
        <v>4</v>
      </c>
      <c r="AC19" s="47">
        <f>AA19/AB19</f>
        <v>30534.635109412</v>
      </c>
      <c r="AD19" s="46"/>
      <c r="AE19" s="46"/>
      <c r="AF19" s="46"/>
      <c r="AG19" s="35"/>
      <c r="AH19" s="21"/>
      <c r="AI19" s="47">
        <f>AI50*AJ50*AK50*7.85</f>
        <v>4469984.3171908977</v>
      </c>
      <c r="AJ19" s="55">
        <f>AJ50</f>
        <v>87</v>
      </c>
      <c r="AK19" s="47">
        <f>AI19/AJ19</f>
        <v>51379.130082653995</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975636.14</v>
      </c>
      <c r="L22" s="54">
        <v>14</v>
      </c>
      <c r="M22" s="45">
        <v>69688.289999999994</v>
      </c>
      <c r="N22" s="45">
        <v>75207.78</v>
      </c>
      <c r="O22" s="45">
        <v>98838.59</v>
      </c>
      <c r="P22" s="45">
        <v>729.62</v>
      </c>
      <c r="Q22" s="34">
        <v>0.461534</v>
      </c>
      <c r="R22" s="17"/>
      <c r="S22" s="40">
        <v>1252455.74</v>
      </c>
      <c r="T22" s="54">
        <v>10</v>
      </c>
      <c r="U22" s="40">
        <v>125245.57</v>
      </c>
      <c r="V22" s="40">
        <v>94397.54</v>
      </c>
      <c r="W22" s="40">
        <v>105525.98</v>
      </c>
      <c r="X22" s="40">
        <v>0</v>
      </c>
      <c r="Y22" s="34">
        <v>0</v>
      </c>
      <c r="Z22" s="17"/>
      <c r="AA22" s="45">
        <v>7974829.3899999997</v>
      </c>
      <c r="AB22" s="54">
        <v>92</v>
      </c>
      <c r="AC22" s="45">
        <v>86682.92</v>
      </c>
      <c r="AD22" s="45">
        <v>62555.199999999997</v>
      </c>
      <c r="AE22" s="45">
        <v>110232.25</v>
      </c>
      <c r="AF22" s="45">
        <v>500.28</v>
      </c>
      <c r="AG22" s="34">
        <v>0.37468200000000002</v>
      </c>
      <c r="AH22" s="17"/>
      <c r="AI22" s="45">
        <v>5812077.21</v>
      </c>
      <c r="AJ22" s="54">
        <v>89</v>
      </c>
      <c r="AK22" s="45">
        <v>65304.23</v>
      </c>
      <c r="AL22" s="45">
        <v>57031.61</v>
      </c>
      <c r="AM22" s="45">
        <v>42855.199999999997</v>
      </c>
      <c r="AN22" s="45">
        <v>700.62</v>
      </c>
      <c r="AO22" s="34">
        <v>0.39769900000000002</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6692403.4299999997</v>
      </c>
      <c r="L23" s="54">
        <v>61</v>
      </c>
      <c r="M23" s="45">
        <v>109711.53</v>
      </c>
      <c r="N23" s="45">
        <v>77792.7</v>
      </c>
      <c r="O23" s="45">
        <v>96463.71</v>
      </c>
      <c r="P23" s="45">
        <v>642.66</v>
      </c>
      <c r="Q23" s="34">
        <v>0.42500599999999999</v>
      </c>
      <c r="R23" s="17"/>
      <c r="S23" s="40">
        <v>1252455.74</v>
      </c>
      <c r="T23" s="54">
        <v>10</v>
      </c>
      <c r="U23" s="40">
        <v>125245.57</v>
      </c>
      <c r="V23" s="40">
        <v>94397.54</v>
      </c>
      <c r="W23" s="40">
        <v>105525.98</v>
      </c>
      <c r="X23" s="40">
        <v>0</v>
      </c>
      <c r="Y23" s="34">
        <v>0</v>
      </c>
      <c r="Z23" s="17"/>
      <c r="AA23" s="45">
        <v>5840274.2599999998</v>
      </c>
      <c r="AB23" s="54">
        <v>80</v>
      </c>
      <c r="AC23" s="45">
        <v>73003.42</v>
      </c>
      <c r="AD23" s="45">
        <v>63439.45</v>
      </c>
      <c r="AE23" s="45">
        <v>52189.440000000002</v>
      </c>
      <c r="AF23" s="45">
        <v>472.45</v>
      </c>
      <c r="AG23" s="34">
        <v>0.39423399999999997</v>
      </c>
      <c r="AH23" s="17"/>
      <c r="AI23" s="45">
        <v>519575.52</v>
      </c>
      <c r="AJ23" s="54">
        <v>10</v>
      </c>
      <c r="AK23" s="45">
        <v>51957.55</v>
      </c>
      <c r="AL23" s="45">
        <v>50381.49</v>
      </c>
      <c r="AM23" s="45">
        <v>20951.48</v>
      </c>
      <c r="AN23" s="45">
        <v>623.54999999999995</v>
      </c>
      <c r="AO23" s="34">
        <v>0.46385900000000002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247669.14</v>
      </c>
      <c r="L49" s="54">
        <v>84</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245450.73</v>
      </c>
      <c r="L50" s="54">
        <v>148</v>
      </c>
      <c r="M50" s="32">
        <v>1.6683E-2</v>
      </c>
      <c r="N50" s="32">
        <v>1.7500000000000002E-2</v>
      </c>
      <c r="O50" s="32">
        <v>7.4999999999999997E-3</v>
      </c>
      <c r="P50" s="50">
        <v>136.49</v>
      </c>
      <c r="Q50" s="32">
        <v>9.3881000000000006E-2</v>
      </c>
      <c r="S50" s="40">
        <v>0</v>
      </c>
      <c r="T50" s="54">
        <v>0</v>
      </c>
      <c r="U50" s="32">
        <v>0</v>
      </c>
      <c r="V50" s="32">
        <v>0</v>
      </c>
      <c r="W50" s="32">
        <v>0</v>
      </c>
      <c r="X50" s="39">
        <v>0</v>
      </c>
      <c r="Y50" s="32">
        <v>0</v>
      </c>
      <c r="AA50" s="49">
        <v>262608.86</v>
      </c>
      <c r="AB50" s="57">
        <v>4</v>
      </c>
      <c r="AC50" s="38">
        <v>1.4812000000000001E-2</v>
      </c>
      <c r="AD50" s="32">
        <v>1.4749999999999999E-2</v>
      </c>
      <c r="AE50" s="32">
        <v>5.705E-3</v>
      </c>
      <c r="AF50" s="50">
        <v>118.5</v>
      </c>
      <c r="AG50" s="32">
        <v>8.0959000000000003E-2</v>
      </c>
      <c r="AI50" s="45">
        <v>310386.12</v>
      </c>
      <c r="AJ50" s="54">
        <v>87</v>
      </c>
      <c r="AK50" s="32">
        <v>2.1087000000000002E-2</v>
      </c>
      <c r="AL50" s="32">
        <v>2.1250000000000002E-2</v>
      </c>
      <c r="AM50" s="32">
        <v>1.0449999999999999E-2</v>
      </c>
      <c r="AN50" s="50">
        <v>168.59</v>
      </c>
      <c r="AO50" s="32">
        <v>1.3228E-2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0" sqref="S20"/>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2:AS70"/>
  <sheetViews>
    <sheetView tabSelected="1" topLeftCell="AE4"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71300</v>
      </c>
      <c r="D6" s="54">
        <v>1</v>
      </c>
      <c r="E6" s="45">
        <v>71300</v>
      </c>
      <c r="F6" s="45">
        <v>71300</v>
      </c>
      <c r="G6" s="45">
        <v>0</v>
      </c>
      <c r="H6" s="45">
        <v>0.17</v>
      </c>
      <c r="I6" s="34">
        <v>6.0000000000000002E-5</v>
      </c>
      <c r="J6" s="17"/>
      <c r="K6" s="45">
        <v>3581558.97</v>
      </c>
      <c r="L6" s="54">
        <v>54</v>
      </c>
      <c r="M6" s="45">
        <v>66325.16</v>
      </c>
      <c r="N6" s="45">
        <v>48495.12</v>
      </c>
      <c r="O6" s="45">
        <v>63471.62</v>
      </c>
      <c r="P6" s="45">
        <v>495.61</v>
      </c>
      <c r="Q6" s="34">
        <v>0.4723</v>
      </c>
      <c r="R6" s="17"/>
      <c r="S6" s="40">
        <v>1291500.92</v>
      </c>
      <c r="T6" s="54">
        <v>32</v>
      </c>
      <c r="U6" s="40">
        <v>40359.4</v>
      </c>
      <c r="V6" s="40">
        <v>32679.11</v>
      </c>
      <c r="W6" s="40">
        <v>38252.129999999997</v>
      </c>
      <c r="X6" s="40">
        <v>282.64</v>
      </c>
      <c r="Y6" s="34">
        <v>0.32167299999999999</v>
      </c>
      <c r="Z6" s="17"/>
      <c r="AA6" s="45">
        <v>5060624.04</v>
      </c>
      <c r="AB6" s="54">
        <v>90</v>
      </c>
      <c r="AC6" s="45">
        <v>56229.15</v>
      </c>
      <c r="AD6" s="45">
        <v>46156.83</v>
      </c>
      <c r="AE6" s="45">
        <v>40493.01</v>
      </c>
      <c r="AF6" s="45">
        <v>421.94</v>
      </c>
      <c r="AG6" s="34">
        <v>0.46925</v>
      </c>
      <c r="AH6" s="17"/>
      <c r="AI6" s="45">
        <v>701198.13</v>
      </c>
      <c r="AJ6" s="54">
        <v>12</v>
      </c>
      <c r="AK6" s="45">
        <v>58433.17</v>
      </c>
      <c r="AL6" s="45">
        <v>47849.33</v>
      </c>
      <c r="AM6" s="45">
        <v>55796.41</v>
      </c>
      <c r="AN6" s="45">
        <v>689.86</v>
      </c>
      <c r="AO6" s="34">
        <v>0.476325</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404904.25</v>
      </c>
      <c r="AJ7" s="54">
        <v>13</v>
      </c>
      <c r="AK7" s="45">
        <v>31146.48</v>
      </c>
      <c r="AL7" s="45">
        <v>27803.31</v>
      </c>
      <c r="AM7" s="45">
        <v>23728.57</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7906.01</v>
      </c>
      <c r="L8" s="54">
        <v>1</v>
      </c>
      <c r="M8" s="45">
        <v>7906.01</v>
      </c>
      <c r="N8" s="45">
        <v>7906.01</v>
      </c>
      <c r="O8" s="45">
        <v>0</v>
      </c>
      <c r="P8" s="45">
        <v>0</v>
      </c>
      <c r="Q8" s="34">
        <v>0</v>
      </c>
      <c r="R8" s="17"/>
      <c r="S8" s="40">
        <v>470926.9</v>
      </c>
      <c r="T8" s="54">
        <v>24</v>
      </c>
      <c r="U8" s="40">
        <v>19621.95</v>
      </c>
      <c r="V8" s="40">
        <v>14208.93</v>
      </c>
      <c r="W8" s="40">
        <v>16491.96</v>
      </c>
      <c r="X8" s="40">
        <v>138.68</v>
      </c>
      <c r="Y8" s="34">
        <v>0.41978399999999999</v>
      </c>
      <c r="Z8" s="17"/>
      <c r="AA8" s="45">
        <v>225825.75</v>
      </c>
      <c r="AB8" s="54">
        <v>9</v>
      </c>
      <c r="AC8" s="45">
        <v>25091.75</v>
      </c>
      <c r="AD8" s="45">
        <v>17372.28</v>
      </c>
      <c r="AE8" s="45">
        <v>19756.46</v>
      </c>
      <c r="AF8" s="45">
        <v>114.35</v>
      </c>
      <c r="AG8" s="34">
        <v>0.49705100000000002</v>
      </c>
      <c r="AH8" s="17"/>
      <c r="AI8" s="45">
        <v>0</v>
      </c>
      <c r="AJ8" s="54">
        <v>0</v>
      </c>
      <c r="AK8" s="45">
        <v>0</v>
      </c>
      <c r="AL8" s="45">
        <v>0</v>
      </c>
      <c r="AM8" s="45">
        <v>0</v>
      </c>
      <c r="AN8" s="45">
        <v>0</v>
      </c>
      <c r="AO8" s="34">
        <v>0</v>
      </c>
      <c r="AP8" s="9"/>
      <c r="AQ8" s="18"/>
      <c r="AR8" s="19"/>
      <c r="AS8" s="20"/>
    </row>
    <row r="9" spans="1:45" s="8" customFormat="1" x14ac:dyDescent="0.2">
      <c r="A9" s="7"/>
      <c r="B9" s="8" t="s">
        <v>76</v>
      </c>
      <c r="C9" s="45">
        <v>88464.22</v>
      </c>
      <c r="D9" s="54">
        <v>3</v>
      </c>
      <c r="E9" s="45">
        <v>29488.07</v>
      </c>
      <c r="F9" s="45">
        <v>25404.65</v>
      </c>
      <c r="G9" s="45">
        <v>7541.32</v>
      </c>
      <c r="H9" s="46"/>
      <c r="I9" s="35"/>
      <c r="J9" s="17"/>
      <c r="K9" s="45">
        <v>0</v>
      </c>
      <c r="L9" s="54">
        <v>0</v>
      </c>
      <c r="M9" s="45">
        <v>0</v>
      </c>
      <c r="N9" s="45">
        <v>0</v>
      </c>
      <c r="O9" s="45">
        <v>0</v>
      </c>
      <c r="P9" s="46"/>
      <c r="Q9" s="35"/>
      <c r="R9" s="17"/>
      <c r="S9" s="40">
        <v>483487.51</v>
      </c>
      <c r="T9" s="54">
        <v>8</v>
      </c>
      <c r="U9" s="40">
        <v>60435.93</v>
      </c>
      <c r="V9" s="40">
        <v>46951.96</v>
      </c>
      <c r="W9" s="40">
        <v>51925.01</v>
      </c>
      <c r="X9" s="43"/>
      <c r="Y9" s="35"/>
      <c r="Z9" s="17"/>
      <c r="AA9" s="45">
        <v>2279498.84</v>
      </c>
      <c r="AB9" s="54">
        <v>60</v>
      </c>
      <c r="AC9" s="45">
        <v>37991.64</v>
      </c>
      <c r="AD9" s="45">
        <v>22900.95</v>
      </c>
      <c r="AE9" s="45">
        <v>47145.57</v>
      </c>
      <c r="AF9" s="46"/>
      <c r="AG9" s="35"/>
      <c r="AH9" s="17"/>
      <c r="AI9" s="45">
        <v>116331.78</v>
      </c>
      <c r="AJ9" s="54">
        <v>8</v>
      </c>
      <c r="AK9" s="45">
        <v>14541.47</v>
      </c>
      <c r="AL9" s="45">
        <v>15600.78</v>
      </c>
      <c r="AM9" s="45">
        <v>6451.46</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392876.14</v>
      </c>
      <c r="T10" s="54">
        <v>8</v>
      </c>
      <c r="U10" s="40">
        <v>49109.51</v>
      </c>
      <c r="V10" s="40">
        <v>26782.68</v>
      </c>
      <c r="W10" s="40">
        <v>50168.160000000003</v>
      </c>
      <c r="X10" s="43"/>
      <c r="Y10" s="35"/>
      <c r="Z10" s="17"/>
      <c r="AA10" s="45">
        <v>0</v>
      </c>
      <c r="AB10" s="54">
        <v>0</v>
      </c>
      <c r="AC10" s="45">
        <v>0</v>
      </c>
      <c r="AD10" s="45">
        <v>0</v>
      </c>
      <c r="AE10" s="45">
        <v>0</v>
      </c>
      <c r="AF10" s="46"/>
      <c r="AG10" s="35"/>
      <c r="AH10" s="17"/>
      <c r="AI10" s="45">
        <v>946370.01</v>
      </c>
      <c r="AJ10" s="54">
        <v>18</v>
      </c>
      <c r="AK10" s="45">
        <v>52576.11</v>
      </c>
      <c r="AL10" s="45">
        <v>44655.07</v>
      </c>
      <c r="AM10" s="45">
        <v>34435.31</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301549.27</v>
      </c>
      <c r="T11" s="54">
        <v>4</v>
      </c>
      <c r="U11" s="40">
        <v>75387.31</v>
      </c>
      <c r="V11" s="40">
        <v>48617.87</v>
      </c>
      <c r="W11" s="40">
        <v>78914.06</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9000</v>
      </c>
      <c r="AJ12" s="54">
        <v>3</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3829958.79</v>
      </c>
      <c r="AJ15" s="54">
        <v>136</v>
      </c>
      <c r="AK15" s="45">
        <v>28161.46</v>
      </c>
      <c r="AL15" s="45">
        <v>18402.12</v>
      </c>
      <c r="AM15" s="45">
        <v>32409.02</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11025499.550000001</v>
      </c>
      <c r="T16" s="54">
        <v>179</v>
      </c>
      <c r="U16" s="40">
        <v>61594.96</v>
      </c>
      <c r="V16" s="40">
        <v>60424.57</v>
      </c>
      <c r="W16" s="40">
        <v>25818.240000000002</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5662028.2258699378</v>
      </c>
      <c r="L19" s="55">
        <f>L50</f>
        <v>269</v>
      </c>
      <c r="M19" s="47">
        <f>K19/L19</f>
        <v>21048.432066430996</v>
      </c>
      <c r="N19" s="46"/>
      <c r="O19" s="46"/>
      <c r="P19" s="46"/>
      <c r="Q19" s="35"/>
      <c r="R19" s="21"/>
      <c r="S19" s="58">
        <f>S50*T50*U50*7.85</f>
        <v>0</v>
      </c>
      <c r="T19" s="55">
        <f>T50</f>
        <v>0</v>
      </c>
      <c r="U19" s="58">
        <v>0</v>
      </c>
      <c r="V19" s="43"/>
      <c r="W19" s="43"/>
      <c r="X19" s="43"/>
      <c r="Y19" s="35"/>
      <c r="Z19" s="21"/>
      <c r="AA19" s="47">
        <f>AA50*AB50*AC50*7.85</f>
        <v>28623.226678039999</v>
      </c>
      <c r="AB19" s="55">
        <f>AB50</f>
        <v>1</v>
      </c>
      <c r="AC19" s="47">
        <f>AA19/AB19</f>
        <v>28623.226678039999</v>
      </c>
      <c r="AD19" s="46"/>
      <c r="AE19" s="46"/>
      <c r="AF19" s="46"/>
      <c r="AG19" s="35"/>
      <c r="AH19" s="21"/>
      <c r="AI19" s="47">
        <f>AI50*AJ50*AK50*7.85</f>
        <v>1006058.557486668</v>
      </c>
      <c r="AJ19" s="55">
        <f>AJ50</f>
        <v>29</v>
      </c>
      <c r="AK19" s="47">
        <f>AI19/AJ19</f>
        <v>34691.674396091999</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89045.47</v>
      </c>
      <c r="D22" s="54">
        <v>1</v>
      </c>
      <c r="E22" s="45">
        <v>89045.47</v>
      </c>
      <c r="F22" s="45">
        <v>89045.47</v>
      </c>
      <c r="G22" s="45">
        <v>0</v>
      </c>
      <c r="H22" s="45">
        <v>300.70999999999998</v>
      </c>
      <c r="I22" s="34">
        <v>0.47110299999999999</v>
      </c>
      <c r="J22" s="17"/>
      <c r="K22" s="45">
        <v>1345788.42</v>
      </c>
      <c r="L22" s="54">
        <v>26</v>
      </c>
      <c r="M22" s="45">
        <v>51761.09</v>
      </c>
      <c r="N22" s="45">
        <v>60501.17</v>
      </c>
      <c r="O22" s="45">
        <v>49008.65</v>
      </c>
      <c r="P22" s="45">
        <v>378.14</v>
      </c>
      <c r="Q22" s="34">
        <v>0.36746099999999998</v>
      </c>
      <c r="R22" s="17"/>
      <c r="S22" s="40">
        <v>778446.43</v>
      </c>
      <c r="T22" s="54">
        <v>20</v>
      </c>
      <c r="U22" s="40">
        <v>38922.32</v>
      </c>
      <c r="V22" s="40">
        <v>37644.839999999997</v>
      </c>
      <c r="W22" s="40">
        <v>31182.98</v>
      </c>
      <c r="X22" s="40">
        <v>0</v>
      </c>
      <c r="Y22" s="34">
        <v>0</v>
      </c>
      <c r="Z22" s="17"/>
      <c r="AA22" s="45">
        <v>3476232.45</v>
      </c>
      <c r="AB22" s="54">
        <v>78</v>
      </c>
      <c r="AC22" s="45">
        <v>44567.08</v>
      </c>
      <c r="AD22" s="45">
        <v>32168.71</v>
      </c>
      <c r="AE22" s="45">
        <v>52801.32</v>
      </c>
      <c r="AF22" s="45">
        <v>360.34</v>
      </c>
      <c r="AG22" s="34">
        <v>0.40822199999999997</v>
      </c>
      <c r="AH22" s="17"/>
      <c r="AI22" s="45">
        <v>3793145.57</v>
      </c>
      <c r="AJ22" s="54">
        <v>77</v>
      </c>
      <c r="AK22" s="45">
        <v>49261.63</v>
      </c>
      <c r="AL22" s="45">
        <v>43419.86</v>
      </c>
      <c r="AM22" s="45">
        <v>31561.54</v>
      </c>
      <c r="AN22" s="45">
        <v>470.23</v>
      </c>
      <c r="AO22" s="34">
        <v>0.368419</v>
      </c>
      <c r="AP22" s="9"/>
      <c r="AQ22" s="18"/>
      <c r="AR22" s="19"/>
      <c r="AS22" s="20"/>
    </row>
    <row r="23" spans="1:45" s="8" customFormat="1" x14ac:dyDescent="0.2">
      <c r="A23" s="7"/>
      <c r="B23" s="22" t="s">
        <v>105</v>
      </c>
      <c r="C23" s="45">
        <v>89045.47</v>
      </c>
      <c r="D23" s="54">
        <v>1</v>
      </c>
      <c r="E23" s="45">
        <v>89045.47</v>
      </c>
      <c r="F23" s="45">
        <v>89045.47</v>
      </c>
      <c r="G23" s="45">
        <v>0</v>
      </c>
      <c r="H23" s="45">
        <v>300.70999999999998</v>
      </c>
      <c r="I23" s="34">
        <v>0.47110299999999999</v>
      </c>
      <c r="J23" s="17"/>
      <c r="K23" s="45">
        <v>4082616.59</v>
      </c>
      <c r="L23" s="54">
        <v>57</v>
      </c>
      <c r="M23" s="45">
        <v>71624.850000000006</v>
      </c>
      <c r="N23" s="45">
        <v>54210.57</v>
      </c>
      <c r="O23" s="45">
        <v>76573.91</v>
      </c>
      <c r="P23" s="45">
        <v>437.36</v>
      </c>
      <c r="Q23" s="34">
        <v>0.39853100000000002</v>
      </c>
      <c r="R23" s="17"/>
      <c r="S23" s="40">
        <v>778172.47</v>
      </c>
      <c r="T23" s="54">
        <v>20</v>
      </c>
      <c r="U23" s="40">
        <v>38908.620000000003</v>
      </c>
      <c r="V23" s="40">
        <v>37501.11</v>
      </c>
      <c r="W23" s="40">
        <v>31186.31</v>
      </c>
      <c r="X23" s="40">
        <v>0</v>
      </c>
      <c r="Y23" s="34">
        <v>0</v>
      </c>
      <c r="Z23" s="17"/>
      <c r="AA23" s="45">
        <v>3270386.99</v>
      </c>
      <c r="AB23" s="54">
        <v>74</v>
      </c>
      <c r="AC23" s="45">
        <v>44194.41</v>
      </c>
      <c r="AD23" s="45">
        <v>31309.21</v>
      </c>
      <c r="AE23" s="45">
        <v>55148.05</v>
      </c>
      <c r="AF23" s="45">
        <v>377.97</v>
      </c>
      <c r="AG23" s="34">
        <v>0.407887</v>
      </c>
      <c r="AH23" s="17"/>
      <c r="AI23" s="45">
        <v>199294.35</v>
      </c>
      <c r="AJ23" s="54">
        <v>3</v>
      </c>
      <c r="AK23" s="45">
        <v>66431.45</v>
      </c>
      <c r="AL23" s="45">
        <v>60242.720000000001</v>
      </c>
      <c r="AM23" s="45">
        <v>12417.89</v>
      </c>
      <c r="AN23" s="45">
        <v>256.18</v>
      </c>
      <c r="AO23" s="34">
        <v>0.36882100000000001</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134223.32</v>
      </c>
      <c r="L49" s="54">
        <v>104</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136711.82</v>
      </c>
      <c r="L50" s="54">
        <v>269</v>
      </c>
      <c r="M50" s="32">
        <v>1.9612999999999998E-2</v>
      </c>
      <c r="N50" s="32">
        <v>0.02</v>
      </c>
      <c r="O50" s="32">
        <v>6.731E-3</v>
      </c>
      <c r="P50" s="50">
        <v>95.9</v>
      </c>
      <c r="Q50" s="32">
        <v>0.113858</v>
      </c>
      <c r="S50" s="40">
        <v>0</v>
      </c>
      <c r="T50" s="54">
        <v>0</v>
      </c>
      <c r="U50" s="32">
        <v>0</v>
      </c>
      <c r="V50" s="32">
        <v>0</v>
      </c>
      <c r="W50" s="32">
        <v>0</v>
      </c>
      <c r="X50" s="39">
        <v>0</v>
      </c>
      <c r="Y50" s="32">
        <v>0</v>
      </c>
      <c r="AA50" s="49">
        <v>170545.88</v>
      </c>
      <c r="AB50" s="57">
        <v>1</v>
      </c>
      <c r="AC50" s="38">
        <v>2.138E-2</v>
      </c>
      <c r="AD50" s="32">
        <v>2.138E-2</v>
      </c>
      <c r="AE50" s="32">
        <v>0</v>
      </c>
      <c r="AF50" s="50">
        <v>103.14</v>
      </c>
      <c r="AG50" s="32">
        <v>0.10009800000000001</v>
      </c>
      <c r="AI50" s="45">
        <v>147094.98000000001</v>
      </c>
      <c r="AJ50" s="54">
        <v>29</v>
      </c>
      <c r="AK50" s="32">
        <v>3.0044000000000001E-2</v>
      </c>
      <c r="AL50" s="32">
        <v>2.8750000000000001E-2</v>
      </c>
      <c r="AM50" s="32">
        <v>2.1866E-2</v>
      </c>
      <c r="AN50" s="50">
        <v>217.91</v>
      </c>
      <c r="AO50" s="32">
        <v>9.5577999999999996E-2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T20" sqref="T20"/>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29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1063884.6200000001</v>
      </c>
      <c r="L6" s="54">
        <v>14</v>
      </c>
      <c r="M6" s="45">
        <v>75991.75</v>
      </c>
      <c r="N6" s="45">
        <v>60668.639999999999</v>
      </c>
      <c r="O6" s="45">
        <v>75306.460000000006</v>
      </c>
      <c r="P6" s="45">
        <v>616.46</v>
      </c>
      <c r="Q6" s="34">
        <v>0.43379699999999999</v>
      </c>
      <c r="R6" s="17"/>
      <c r="S6" s="40">
        <v>276577.08</v>
      </c>
      <c r="T6" s="54">
        <v>11</v>
      </c>
      <c r="U6" s="40">
        <v>25143.37</v>
      </c>
      <c r="V6" s="40">
        <v>19631.16</v>
      </c>
      <c r="W6" s="40">
        <v>14386.67</v>
      </c>
      <c r="X6" s="40">
        <v>205.58</v>
      </c>
      <c r="Y6" s="34">
        <v>0.24954899999999999</v>
      </c>
      <c r="Z6" s="17"/>
      <c r="AA6" s="45">
        <v>1243926.3799999999</v>
      </c>
      <c r="AB6" s="54">
        <v>35</v>
      </c>
      <c r="AC6" s="45">
        <v>35540.75</v>
      </c>
      <c r="AD6" s="45">
        <v>31376.85</v>
      </c>
      <c r="AE6" s="45">
        <v>22906.29</v>
      </c>
      <c r="AF6" s="45">
        <v>306.23</v>
      </c>
      <c r="AG6" s="34">
        <v>0.41435300000000003</v>
      </c>
      <c r="AH6" s="17"/>
      <c r="AI6" s="45">
        <v>138250.25</v>
      </c>
      <c r="AJ6" s="54">
        <v>6</v>
      </c>
      <c r="AK6" s="45">
        <v>23041.7</v>
      </c>
      <c r="AL6" s="45">
        <v>20402.54</v>
      </c>
      <c r="AM6" s="45">
        <v>17745.41</v>
      </c>
      <c r="AN6" s="45">
        <v>265.04000000000002</v>
      </c>
      <c r="AO6" s="34">
        <v>0.345304</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266996.71999999997</v>
      </c>
      <c r="AJ7" s="54">
        <v>7</v>
      </c>
      <c r="AK7" s="45">
        <v>38142.379999999997</v>
      </c>
      <c r="AL7" s="45">
        <v>26364.09</v>
      </c>
      <c r="AM7" s="45">
        <v>34067.06</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91208.06</v>
      </c>
      <c r="T8" s="54">
        <v>6</v>
      </c>
      <c r="U8" s="40">
        <v>15201.34</v>
      </c>
      <c r="V8" s="40">
        <v>15174</v>
      </c>
      <c r="W8" s="40">
        <v>8623.9599999999991</v>
      </c>
      <c r="X8" s="40">
        <v>143.71</v>
      </c>
      <c r="Y8" s="34">
        <v>0.39230399999999999</v>
      </c>
      <c r="Z8" s="17"/>
      <c r="AA8" s="45">
        <v>0</v>
      </c>
      <c r="AB8" s="54">
        <v>0</v>
      </c>
      <c r="AC8" s="45">
        <v>0</v>
      </c>
      <c r="AD8" s="45">
        <v>0</v>
      </c>
      <c r="AE8" s="45">
        <v>0</v>
      </c>
      <c r="AF8" s="45">
        <v>0</v>
      </c>
      <c r="AG8" s="34">
        <v>0</v>
      </c>
      <c r="AH8" s="17"/>
      <c r="AI8" s="45">
        <v>1616.57</v>
      </c>
      <c r="AJ8" s="54">
        <v>1</v>
      </c>
      <c r="AK8" s="45">
        <v>1616.57</v>
      </c>
      <c r="AL8" s="45">
        <v>1616.57</v>
      </c>
      <c r="AM8" s="45">
        <v>0</v>
      </c>
      <c r="AN8" s="45">
        <v>189.39</v>
      </c>
      <c r="AO8" s="34">
        <v>0.48411300000000002</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23709.55</v>
      </c>
      <c r="T9" s="54">
        <v>1</v>
      </c>
      <c r="U9" s="40">
        <v>23709.55</v>
      </c>
      <c r="V9" s="40">
        <v>23709.55</v>
      </c>
      <c r="W9" s="40">
        <v>0</v>
      </c>
      <c r="X9" s="43"/>
      <c r="Y9" s="35"/>
      <c r="Z9" s="17"/>
      <c r="AA9" s="45">
        <v>546972.43999999994</v>
      </c>
      <c r="AB9" s="54">
        <v>15</v>
      </c>
      <c r="AC9" s="45">
        <v>36464.82</v>
      </c>
      <c r="AD9" s="45">
        <v>37600</v>
      </c>
      <c r="AE9" s="45">
        <v>16964.59</v>
      </c>
      <c r="AF9" s="46"/>
      <c r="AG9" s="35"/>
      <c r="AH9" s="17"/>
      <c r="AI9" s="45">
        <v>596577.37</v>
      </c>
      <c r="AJ9" s="54">
        <v>10</v>
      </c>
      <c r="AK9" s="45">
        <v>59657.73</v>
      </c>
      <c r="AL9" s="45">
        <v>39133.58</v>
      </c>
      <c r="AM9" s="45">
        <v>68737.31</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347488.71</v>
      </c>
      <c r="AJ10" s="54">
        <v>3</v>
      </c>
      <c r="AK10" s="45">
        <v>115829.57</v>
      </c>
      <c r="AL10" s="45">
        <v>52254.15</v>
      </c>
      <c r="AM10" s="45">
        <v>124651.38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30440.2</v>
      </c>
      <c r="T11" s="54">
        <v>1</v>
      </c>
      <c r="U11" s="40">
        <v>30440.2</v>
      </c>
      <c r="V11" s="40">
        <v>30440.2</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345029.04</v>
      </c>
      <c r="AJ15" s="54">
        <v>10</v>
      </c>
      <c r="AK15" s="45">
        <v>34502.9</v>
      </c>
      <c r="AL15" s="45">
        <v>25428.52</v>
      </c>
      <c r="AM15" s="45">
        <v>21210.720000000001</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675202.28</v>
      </c>
      <c r="T16" s="54">
        <v>18</v>
      </c>
      <c r="U16" s="40">
        <v>37511.230000000003</v>
      </c>
      <c r="V16" s="40">
        <v>35783.67</v>
      </c>
      <c r="W16" s="40">
        <v>17953.32</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359669.18354579998</v>
      </c>
      <c r="L19" s="55">
        <f>L50</f>
        <v>10</v>
      </c>
      <c r="M19" s="47">
        <f>K19/L19</f>
        <v>35966.918354579997</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330614.31816215551</v>
      </c>
      <c r="AJ19" s="55">
        <f>AJ50</f>
        <v>9</v>
      </c>
      <c r="AK19" s="47">
        <f>AI19/AJ19</f>
        <v>36734.924240239503</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243449.16</v>
      </c>
      <c r="D22" s="54">
        <v>2</v>
      </c>
      <c r="E22" s="45">
        <v>121724.58</v>
      </c>
      <c r="F22" s="45">
        <v>121724.58</v>
      </c>
      <c r="G22" s="45">
        <v>73277.8</v>
      </c>
      <c r="H22" s="45">
        <v>772.82</v>
      </c>
      <c r="I22" s="34">
        <v>0.61035799999999996</v>
      </c>
      <c r="J22" s="17"/>
      <c r="K22" s="45">
        <v>898673.18</v>
      </c>
      <c r="L22" s="54">
        <v>10</v>
      </c>
      <c r="M22" s="45">
        <v>89867.31</v>
      </c>
      <c r="N22" s="45">
        <v>72162.19</v>
      </c>
      <c r="O22" s="45">
        <v>51125.49</v>
      </c>
      <c r="P22" s="45">
        <v>504.55</v>
      </c>
      <c r="Q22" s="34">
        <v>0.39546500000000001</v>
      </c>
      <c r="R22" s="17"/>
      <c r="S22" s="40">
        <v>306660.83</v>
      </c>
      <c r="T22" s="54">
        <v>11</v>
      </c>
      <c r="U22" s="40">
        <v>27878.25</v>
      </c>
      <c r="V22" s="40">
        <v>20304.04</v>
      </c>
      <c r="W22" s="40">
        <v>26644.42</v>
      </c>
      <c r="X22" s="40">
        <v>0</v>
      </c>
      <c r="Y22" s="34">
        <v>0</v>
      </c>
      <c r="Z22" s="17"/>
      <c r="AA22" s="45">
        <v>1551976.9</v>
      </c>
      <c r="AB22" s="54">
        <v>36</v>
      </c>
      <c r="AC22" s="45">
        <v>43110.46</v>
      </c>
      <c r="AD22" s="45">
        <v>30153.8</v>
      </c>
      <c r="AE22" s="45">
        <v>46838.18</v>
      </c>
      <c r="AF22" s="45">
        <v>284.16000000000003</v>
      </c>
      <c r="AG22" s="34">
        <v>0.33055800000000002</v>
      </c>
      <c r="AH22" s="17"/>
      <c r="AI22" s="45">
        <v>1015243.78</v>
      </c>
      <c r="AJ22" s="54">
        <v>32</v>
      </c>
      <c r="AK22" s="45">
        <v>31726.36</v>
      </c>
      <c r="AL22" s="45">
        <v>33942.46</v>
      </c>
      <c r="AM22" s="45">
        <v>18607.18</v>
      </c>
      <c r="AN22" s="45">
        <v>353.03</v>
      </c>
      <c r="AO22" s="34">
        <v>0.35670200000000002</v>
      </c>
      <c r="AP22" s="9"/>
      <c r="AQ22" s="18"/>
      <c r="AR22" s="19"/>
      <c r="AS22" s="20"/>
    </row>
    <row r="23" spans="1:45" s="8" customFormat="1" x14ac:dyDescent="0.2">
      <c r="A23" s="7"/>
      <c r="B23" s="22" t="s">
        <v>105</v>
      </c>
      <c r="C23" s="45">
        <v>173539.81</v>
      </c>
      <c r="D23" s="54">
        <v>1</v>
      </c>
      <c r="E23" s="45">
        <v>173539.81</v>
      </c>
      <c r="F23" s="45">
        <v>173539.81</v>
      </c>
      <c r="G23" s="45">
        <v>0</v>
      </c>
      <c r="H23" s="45">
        <v>950.36</v>
      </c>
      <c r="I23" s="34">
        <v>0.48621700000000001</v>
      </c>
      <c r="J23" s="17"/>
      <c r="K23" s="45">
        <v>1043020.15</v>
      </c>
      <c r="L23" s="54">
        <v>16</v>
      </c>
      <c r="M23" s="45">
        <v>65188.75</v>
      </c>
      <c r="N23" s="45">
        <v>55871.13</v>
      </c>
      <c r="O23" s="45">
        <v>47796.77</v>
      </c>
      <c r="P23" s="45">
        <v>455.15</v>
      </c>
      <c r="Q23" s="34">
        <v>0.43690000000000001</v>
      </c>
      <c r="R23" s="17"/>
      <c r="S23" s="40">
        <v>306660.83</v>
      </c>
      <c r="T23" s="54">
        <v>11</v>
      </c>
      <c r="U23" s="40">
        <v>27878.25</v>
      </c>
      <c r="V23" s="40">
        <v>20304.04</v>
      </c>
      <c r="W23" s="40">
        <v>26644.42</v>
      </c>
      <c r="X23" s="40">
        <v>0</v>
      </c>
      <c r="Y23" s="34">
        <v>0</v>
      </c>
      <c r="Z23" s="17"/>
      <c r="AA23" s="45">
        <v>1100370.94</v>
      </c>
      <c r="AB23" s="54">
        <v>31</v>
      </c>
      <c r="AC23" s="45">
        <v>35495.83</v>
      </c>
      <c r="AD23" s="45">
        <v>26042</v>
      </c>
      <c r="AE23" s="45">
        <v>29483.49</v>
      </c>
      <c r="AF23" s="45">
        <v>308.14999999999998</v>
      </c>
      <c r="AG23" s="34">
        <v>0.36126599999999998</v>
      </c>
      <c r="AH23" s="17"/>
      <c r="AI23" s="45">
        <v>22621.25</v>
      </c>
      <c r="AJ23" s="54">
        <v>1</v>
      </c>
      <c r="AK23" s="45">
        <v>22621.25</v>
      </c>
      <c r="AL23" s="45">
        <v>22621.25</v>
      </c>
      <c r="AM23" s="45">
        <v>0</v>
      </c>
      <c r="AN23" s="45">
        <v>384.12</v>
      </c>
      <c r="AO23" s="34">
        <v>0.31259700000000001</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236044.71</v>
      </c>
      <c r="L49" s="54">
        <v>11</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135251.29999999999</v>
      </c>
      <c r="L50" s="54">
        <v>10</v>
      </c>
      <c r="M50" s="32">
        <v>3.3876000000000003E-2</v>
      </c>
      <c r="N50" s="32">
        <v>2.2499999999999999E-2</v>
      </c>
      <c r="O50" s="32">
        <v>2.1240999999999999E-2</v>
      </c>
      <c r="P50" s="50">
        <v>151.43</v>
      </c>
      <c r="Q50" s="32">
        <v>0.17133499999999999</v>
      </c>
      <c r="S50" s="40">
        <v>0</v>
      </c>
      <c r="T50" s="54">
        <v>0</v>
      </c>
      <c r="U50" s="32">
        <v>0</v>
      </c>
      <c r="V50" s="32">
        <v>0</v>
      </c>
      <c r="W50" s="32">
        <v>0</v>
      </c>
      <c r="X50" s="39">
        <v>0</v>
      </c>
      <c r="Y50" s="32">
        <v>0</v>
      </c>
      <c r="AA50" s="49">
        <v>0</v>
      </c>
      <c r="AB50" s="57">
        <v>0</v>
      </c>
      <c r="AC50" s="38">
        <v>0</v>
      </c>
      <c r="AD50" s="32">
        <v>0</v>
      </c>
      <c r="AE50" s="32">
        <v>0</v>
      </c>
      <c r="AF50" s="50">
        <v>0</v>
      </c>
      <c r="AG50" s="32">
        <v>0</v>
      </c>
      <c r="AI50" s="45">
        <v>113717.97</v>
      </c>
      <c r="AJ50" s="54">
        <v>9</v>
      </c>
      <c r="AK50" s="32">
        <v>4.1151E-2</v>
      </c>
      <c r="AL50" s="32">
        <v>5.1299999999999998E-2</v>
      </c>
      <c r="AM50" s="32">
        <v>1.8301999999999999E-2</v>
      </c>
      <c r="AN50" s="50">
        <v>195.48</v>
      </c>
      <c r="AO50" s="32">
        <v>0.21298500000000001</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U10" sqref="U10:U12"/>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482380.46</v>
      </c>
      <c r="L6" s="54">
        <v>2</v>
      </c>
      <c r="M6" s="45">
        <v>241190.23</v>
      </c>
      <c r="N6" s="45">
        <v>241190.23</v>
      </c>
      <c r="O6" s="45">
        <v>85906.69</v>
      </c>
      <c r="P6" s="45">
        <v>1369.42</v>
      </c>
      <c r="Q6" s="34">
        <v>0.51029800000000003</v>
      </c>
      <c r="R6" s="17"/>
      <c r="S6" s="40">
        <v>54286.06</v>
      </c>
      <c r="T6" s="54">
        <v>2</v>
      </c>
      <c r="U6" s="40">
        <v>27143.03</v>
      </c>
      <c r="V6" s="40">
        <v>27143.03</v>
      </c>
      <c r="W6" s="40">
        <v>17393.830000000002</v>
      </c>
      <c r="X6" s="40">
        <v>302.44</v>
      </c>
      <c r="Y6" s="34">
        <v>0.26147500000000001</v>
      </c>
      <c r="Z6" s="17"/>
      <c r="AA6" s="45">
        <v>269892.28999999998</v>
      </c>
      <c r="AB6" s="54">
        <v>4</v>
      </c>
      <c r="AC6" s="45">
        <v>67473.070000000007</v>
      </c>
      <c r="AD6" s="45">
        <v>57444.37</v>
      </c>
      <c r="AE6" s="45">
        <v>56157.8</v>
      </c>
      <c r="AF6" s="45">
        <v>552.58000000000004</v>
      </c>
      <c r="AG6" s="34">
        <v>0.34912100000000001</v>
      </c>
      <c r="AH6" s="17"/>
      <c r="AI6" s="45">
        <v>381689.15</v>
      </c>
      <c r="AJ6" s="54">
        <v>4</v>
      </c>
      <c r="AK6" s="45">
        <v>95422.28</v>
      </c>
      <c r="AL6" s="45">
        <v>112653.78</v>
      </c>
      <c r="AM6" s="45">
        <v>69112.91</v>
      </c>
      <c r="AN6" s="45">
        <v>896.56</v>
      </c>
      <c r="AO6" s="34">
        <v>0.41698299999999999</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63773.05</v>
      </c>
      <c r="AJ7" s="54">
        <v>2</v>
      </c>
      <c r="AK7" s="45">
        <v>31886.52</v>
      </c>
      <c r="AL7" s="45">
        <v>31886.52</v>
      </c>
      <c r="AM7" s="45">
        <v>15952.08</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55227.45</v>
      </c>
      <c r="T8" s="54">
        <v>4</v>
      </c>
      <c r="U8" s="40">
        <v>13806.86</v>
      </c>
      <c r="V8" s="40">
        <v>10699.44</v>
      </c>
      <c r="W8" s="40">
        <v>7729.24</v>
      </c>
      <c r="X8" s="40">
        <v>196.25</v>
      </c>
      <c r="Y8" s="34">
        <v>0.65203699999999998</v>
      </c>
      <c r="Z8" s="17"/>
      <c r="AA8" s="45">
        <v>72345.19</v>
      </c>
      <c r="AB8" s="54">
        <v>2</v>
      </c>
      <c r="AC8" s="45">
        <v>36172.589999999997</v>
      </c>
      <c r="AD8" s="45">
        <v>36172.589999999997</v>
      </c>
      <c r="AE8" s="45">
        <v>35109.480000000003</v>
      </c>
      <c r="AF8" s="45">
        <v>173.5</v>
      </c>
      <c r="AG8" s="34">
        <v>0.50007999999999997</v>
      </c>
      <c r="AH8" s="17"/>
      <c r="AI8" s="45">
        <v>0</v>
      </c>
      <c r="AJ8" s="54">
        <v>0</v>
      </c>
      <c r="AK8" s="45">
        <v>0</v>
      </c>
      <c r="AL8" s="45">
        <v>0</v>
      </c>
      <c r="AM8" s="45">
        <v>0</v>
      </c>
      <c r="AN8" s="45">
        <v>0</v>
      </c>
      <c r="AO8" s="34">
        <v>0</v>
      </c>
      <c r="AP8" s="9"/>
      <c r="AQ8" s="18"/>
      <c r="AR8" s="19"/>
      <c r="AS8" s="20"/>
    </row>
    <row r="9" spans="1:45" s="8" customFormat="1" x14ac:dyDescent="0.2">
      <c r="A9" s="7"/>
      <c r="B9" s="8" t="s">
        <v>76</v>
      </c>
      <c r="C9" s="45">
        <v>74985.399999999994</v>
      </c>
      <c r="D9" s="54">
        <v>2</v>
      </c>
      <c r="E9" s="45">
        <v>37492.699999999997</v>
      </c>
      <c r="F9" s="45">
        <v>37492.699999999997</v>
      </c>
      <c r="G9" s="45">
        <v>23117.8</v>
      </c>
      <c r="H9" s="46"/>
      <c r="I9" s="35"/>
      <c r="J9" s="17"/>
      <c r="K9" s="45">
        <v>0</v>
      </c>
      <c r="L9" s="54">
        <v>0</v>
      </c>
      <c r="M9" s="45">
        <v>0</v>
      </c>
      <c r="N9" s="45">
        <v>0</v>
      </c>
      <c r="O9" s="45">
        <v>0</v>
      </c>
      <c r="P9" s="46"/>
      <c r="Q9" s="35"/>
      <c r="R9" s="17"/>
      <c r="S9" s="40">
        <v>0</v>
      </c>
      <c r="T9" s="54">
        <v>0</v>
      </c>
      <c r="U9" s="40">
        <v>0</v>
      </c>
      <c r="V9" s="40">
        <v>0</v>
      </c>
      <c r="W9" s="40">
        <v>0</v>
      </c>
      <c r="X9" s="43"/>
      <c r="Y9" s="35"/>
      <c r="Z9" s="17"/>
      <c r="AA9" s="45">
        <v>750814.49</v>
      </c>
      <c r="AB9" s="54">
        <v>7</v>
      </c>
      <c r="AC9" s="45">
        <v>107259.21</v>
      </c>
      <c r="AD9" s="45">
        <v>55274</v>
      </c>
      <c r="AE9" s="45">
        <v>97705.04</v>
      </c>
      <c r="AF9" s="46"/>
      <c r="AG9" s="35"/>
      <c r="AH9" s="17"/>
      <c r="AI9" s="45">
        <v>66431.539999999994</v>
      </c>
      <c r="AJ9" s="54">
        <v>1</v>
      </c>
      <c r="AK9" s="45">
        <v>66431.539999999994</v>
      </c>
      <c r="AL9" s="45">
        <v>66431.539999999994</v>
      </c>
      <c r="AM9" s="45">
        <v>0</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386035.72</v>
      </c>
      <c r="AJ10" s="54">
        <v>5</v>
      </c>
      <c r="AK10" s="45">
        <v>77207.14</v>
      </c>
      <c r="AL10" s="45">
        <v>28400</v>
      </c>
      <c r="AM10" s="45">
        <v>101408.6</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144329.98129418399</v>
      </c>
      <c r="L19" s="55">
        <f>L50</f>
        <v>2</v>
      </c>
      <c r="M19" s="47">
        <f>K19/L19</f>
        <v>72164.990647091996</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259048.7730942195</v>
      </c>
      <c r="AJ19" s="55">
        <f>AJ50</f>
        <v>3</v>
      </c>
      <c r="AK19" s="47">
        <f>AI19/AJ19</f>
        <v>86349.591031406497</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291431.67999999999</v>
      </c>
      <c r="L22" s="54">
        <v>0</v>
      </c>
      <c r="M22" s="45">
        <v>0</v>
      </c>
      <c r="N22" s="45">
        <v>214489.04</v>
      </c>
      <c r="O22" s="45">
        <v>158152.04999999999</v>
      </c>
      <c r="P22" s="45">
        <v>902.92</v>
      </c>
      <c r="Q22" s="34">
        <v>0.42487900000000001</v>
      </c>
      <c r="R22" s="17"/>
      <c r="S22" s="40">
        <v>0</v>
      </c>
      <c r="T22" s="54">
        <v>0</v>
      </c>
      <c r="U22" s="40">
        <v>0</v>
      </c>
      <c r="V22" s="40">
        <v>0</v>
      </c>
      <c r="W22" s="40">
        <v>0</v>
      </c>
      <c r="X22" s="40">
        <v>0</v>
      </c>
      <c r="Y22" s="34">
        <v>0</v>
      </c>
      <c r="Z22" s="17"/>
      <c r="AA22" s="45">
        <v>828034.42</v>
      </c>
      <c r="AB22" s="54">
        <v>6</v>
      </c>
      <c r="AC22" s="45">
        <v>138005.73000000001</v>
      </c>
      <c r="AD22" s="45">
        <v>35069.910000000003</v>
      </c>
      <c r="AE22" s="45">
        <v>277329.31</v>
      </c>
      <c r="AF22" s="45">
        <v>405.89</v>
      </c>
      <c r="AG22" s="34">
        <v>0.23042299999999999</v>
      </c>
      <c r="AH22" s="17"/>
      <c r="AI22" s="45">
        <v>874998.46</v>
      </c>
      <c r="AJ22" s="54">
        <v>20</v>
      </c>
      <c r="AK22" s="45">
        <v>43749.919999999998</v>
      </c>
      <c r="AL22" s="45">
        <v>29032.49</v>
      </c>
      <c r="AM22" s="45">
        <v>41047.129999999997</v>
      </c>
      <c r="AN22" s="45">
        <v>584.79</v>
      </c>
      <c r="AO22" s="34">
        <v>0.32028099999999998</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534129.84</v>
      </c>
      <c r="L23" s="54">
        <v>3</v>
      </c>
      <c r="M23" s="45">
        <v>178043.28</v>
      </c>
      <c r="N23" s="45">
        <v>105151.76</v>
      </c>
      <c r="O23" s="45">
        <v>128416.96000000001</v>
      </c>
      <c r="P23" s="45">
        <v>1010.49</v>
      </c>
      <c r="Q23" s="34">
        <v>0.46733200000000003</v>
      </c>
      <c r="R23" s="17"/>
      <c r="S23" s="40">
        <v>0</v>
      </c>
      <c r="T23" s="54">
        <v>0</v>
      </c>
      <c r="U23" s="40">
        <v>0</v>
      </c>
      <c r="V23" s="40">
        <v>0</v>
      </c>
      <c r="W23" s="40">
        <v>0</v>
      </c>
      <c r="X23" s="40">
        <v>0</v>
      </c>
      <c r="Y23" s="34">
        <v>0</v>
      </c>
      <c r="Z23" s="17"/>
      <c r="AA23" s="45">
        <v>94901.62</v>
      </c>
      <c r="AB23" s="54">
        <v>3</v>
      </c>
      <c r="AC23" s="45">
        <v>31633.87</v>
      </c>
      <c r="AD23" s="45">
        <v>41007.620000000003</v>
      </c>
      <c r="AE23" s="45">
        <v>16369.68</v>
      </c>
      <c r="AF23" s="45">
        <v>475.89</v>
      </c>
      <c r="AG23" s="34">
        <v>0.36541600000000002</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197028.21</v>
      </c>
      <c r="L49" s="54">
        <v>1</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448373.04</v>
      </c>
      <c r="L50" s="54">
        <v>2</v>
      </c>
      <c r="M50" s="32">
        <v>2.0503E-2</v>
      </c>
      <c r="N50" s="32">
        <v>2.0625000000000001E-2</v>
      </c>
      <c r="O50" s="32">
        <v>6.1869999999999998E-3</v>
      </c>
      <c r="P50" s="50">
        <v>205.51</v>
      </c>
      <c r="Q50" s="32">
        <v>7.6905000000000001E-2</v>
      </c>
      <c r="S50" s="40">
        <v>0</v>
      </c>
      <c r="T50" s="54">
        <v>0</v>
      </c>
      <c r="U50" s="32">
        <v>0</v>
      </c>
      <c r="V50" s="32">
        <v>0</v>
      </c>
      <c r="W50" s="32">
        <v>0</v>
      </c>
      <c r="X50" s="39">
        <v>0</v>
      </c>
      <c r="Y50" s="32">
        <v>0</v>
      </c>
      <c r="AA50" s="49">
        <v>0</v>
      </c>
      <c r="AB50" s="57">
        <v>0</v>
      </c>
      <c r="AC50" s="38">
        <v>0</v>
      </c>
      <c r="AD50" s="32">
        <v>0</v>
      </c>
      <c r="AE50" s="32">
        <v>0</v>
      </c>
      <c r="AF50" s="50">
        <v>0</v>
      </c>
      <c r="AG50" s="32">
        <v>0</v>
      </c>
      <c r="AI50" s="45">
        <v>301624.61</v>
      </c>
      <c r="AJ50" s="54">
        <v>3</v>
      </c>
      <c r="AK50" s="32">
        <v>3.6469000000000001E-2</v>
      </c>
      <c r="AL50" s="32">
        <v>4.6300000000000001E-2</v>
      </c>
      <c r="AM50" s="32">
        <v>1.4924E-2</v>
      </c>
      <c r="AN50" s="50">
        <v>958.36</v>
      </c>
      <c r="AO50" s="32">
        <v>0.36008400000000002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8" sqref="S28"/>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128974.85</v>
      </c>
      <c r="D6" s="54">
        <v>3</v>
      </c>
      <c r="E6" s="45">
        <v>42991.61</v>
      </c>
      <c r="F6" s="45">
        <v>30300</v>
      </c>
      <c r="G6" s="45">
        <v>35696.83</v>
      </c>
      <c r="H6" s="45">
        <v>177.89</v>
      </c>
      <c r="I6" s="34">
        <v>0.29197699999999999</v>
      </c>
      <c r="J6" s="17"/>
      <c r="K6" s="45">
        <v>9193718.0600000005</v>
      </c>
      <c r="L6" s="54">
        <v>118</v>
      </c>
      <c r="M6" s="45">
        <v>77912.86</v>
      </c>
      <c r="N6" s="45">
        <v>49600.49</v>
      </c>
      <c r="O6" s="45">
        <v>154198.35</v>
      </c>
      <c r="P6" s="45">
        <v>515.54999999999995</v>
      </c>
      <c r="Q6" s="34">
        <v>0.45593600000000001</v>
      </c>
      <c r="R6" s="17"/>
      <c r="S6" s="40">
        <v>1417474.34</v>
      </c>
      <c r="T6" s="54">
        <v>37</v>
      </c>
      <c r="U6" s="40">
        <v>38310.11</v>
      </c>
      <c r="V6" s="40">
        <v>26282.880000000001</v>
      </c>
      <c r="W6" s="40">
        <v>34571.72</v>
      </c>
      <c r="X6" s="40">
        <v>277.08999999999997</v>
      </c>
      <c r="Y6" s="34">
        <v>0.32661400000000002</v>
      </c>
      <c r="Z6" s="17"/>
      <c r="AA6" s="45">
        <v>6386018.7999999998</v>
      </c>
      <c r="AB6" s="54">
        <v>98</v>
      </c>
      <c r="AC6" s="45">
        <v>65163.45</v>
      </c>
      <c r="AD6" s="45">
        <v>37859.64</v>
      </c>
      <c r="AE6" s="45">
        <v>90244.37</v>
      </c>
      <c r="AF6" s="45">
        <v>489</v>
      </c>
      <c r="AG6" s="34">
        <v>0.371334</v>
      </c>
      <c r="AH6" s="17"/>
      <c r="AI6" s="45">
        <v>1058120.55</v>
      </c>
      <c r="AJ6" s="54">
        <v>25</v>
      </c>
      <c r="AK6" s="45">
        <v>42324.82</v>
      </c>
      <c r="AL6" s="45">
        <v>32238.9</v>
      </c>
      <c r="AM6" s="45">
        <v>32896.92</v>
      </c>
      <c r="AN6" s="45">
        <v>507.81</v>
      </c>
      <c r="AO6" s="34">
        <v>0.39383899999999999</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576274.92000000004</v>
      </c>
      <c r="AJ7" s="54">
        <v>33</v>
      </c>
      <c r="AK7" s="45">
        <v>17462.87</v>
      </c>
      <c r="AL7" s="45">
        <v>11689.3</v>
      </c>
      <c r="AM7" s="45">
        <v>18660.71</v>
      </c>
      <c r="AN7" s="45">
        <v>0</v>
      </c>
      <c r="AO7" s="34">
        <v>0</v>
      </c>
      <c r="AP7" s="9"/>
      <c r="AQ7" s="18"/>
      <c r="AR7" s="19"/>
      <c r="AS7" s="20"/>
    </row>
    <row r="8" spans="1:45" s="8" customFormat="1" x14ac:dyDescent="0.2">
      <c r="A8" s="7"/>
      <c r="B8" s="8" t="s">
        <v>75</v>
      </c>
      <c r="C8" s="45">
        <v>16600</v>
      </c>
      <c r="D8" s="54">
        <v>1</v>
      </c>
      <c r="E8" s="45">
        <v>16600</v>
      </c>
      <c r="F8" s="45">
        <v>16600</v>
      </c>
      <c r="G8" s="45">
        <v>0</v>
      </c>
      <c r="H8" s="45">
        <v>169.46</v>
      </c>
      <c r="I8" s="34">
        <v>0.54408199999999995</v>
      </c>
      <c r="J8" s="17"/>
      <c r="K8" s="45">
        <v>101798.42</v>
      </c>
      <c r="L8" s="54">
        <v>1</v>
      </c>
      <c r="M8" s="45">
        <v>101798.42</v>
      </c>
      <c r="N8" s="45">
        <v>101798.42</v>
      </c>
      <c r="O8" s="45">
        <v>0</v>
      </c>
      <c r="P8" s="45">
        <v>0</v>
      </c>
      <c r="Q8" s="34">
        <v>0</v>
      </c>
      <c r="R8" s="17"/>
      <c r="S8" s="40">
        <v>440107.64</v>
      </c>
      <c r="T8" s="54">
        <v>27</v>
      </c>
      <c r="U8" s="40">
        <v>16300.28</v>
      </c>
      <c r="V8" s="40">
        <v>11862.24</v>
      </c>
      <c r="W8" s="40">
        <v>14354.07</v>
      </c>
      <c r="X8" s="40">
        <v>137.96</v>
      </c>
      <c r="Y8" s="34">
        <v>0.42295700000000003</v>
      </c>
      <c r="Z8" s="17"/>
      <c r="AA8" s="45">
        <v>396059.96</v>
      </c>
      <c r="AB8" s="54">
        <v>12</v>
      </c>
      <c r="AC8" s="45">
        <v>33004.99</v>
      </c>
      <c r="AD8" s="45">
        <v>27277.9</v>
      </c>
      <c r="AE8" s="45">
        <v>20510.66</v>
      </c>
      <c r="AF8" s="45">
        <v>217.34</v>
      </c>
      <c r="AG8" s="34">
        <v>0.48438300000000001</v>
      </c>
      <c r="AH8" s="17"/>
      <c r="AI8" s="45">
        <v>310655.43</v>
      </c>
      <c r="AJ8" s="54">
        <v>17</v>
      </c>
      <c r="AK8" s="45">
        <v>18273.84</v>
      </c>
      <c r="AL8" s="45">
        <v>8364.26</v>
      </c>
      <c r="AM8" s="45">
        <v>27199.48</v>
      </c>
      <c r="AN8" s="45">
        <v>480.74</v>
      </c>
      <c r="AO8" s="34">
        <v>0.60155800000000004</v>
      </c>
      <c r="AP8" s="9"/>
      <c r="AQ8" s="18"/>
      <c r="AR8" s="19"/>
      <c r="AS8" s="20"/>
    </row>
    <row r="9" spans="1:45" s="8" customFormat="1" x14ac:dyDescent="0.2">
      <c r="A9" s="7"/>
      <c r="B9" s="8" t="s">
        <v>76</v>
      </c>
      <c r="C9" s="45">
        <v>174218.14</v>
      </c>
      <c r="D9" s="54">
        <v>5</v>
      </c>
      <c r="E9" s="45">
        <v>34843.620000000003</v>
      </c>
      <c r="F9" s="45">
        <v>35842.769999999997</v>
      </c>
      <c r="G9" s="45">
        <v>9528.58</v>
      </c>
      <c r="H9" s="46"/>
      <c r="I9" s="35"/>
      <c r="J9" s="17"/>
      <c r="K9" s="45">
        <v>0</v>
      </c>
      <c r="L9" s="54">
        <v>0</v>
      </c>
      <c r="M9" s="45">
        <v>0</v>
      </c>
      <c r="N9" s="45">
        <v>0</v>
      </c>
      <c r="O9" s="45">
        <v>0</v>
      </c>
      <c r="P9" s="46"/>
      <c r="Q9" s="35"/>
      <c r="R9" s="17"/>
      <c r="S9" s="40">
        <v>262628.34999999998</v>
      </c>
      <c r="T9" s="54">
        <v>7</v>
      </c>
      <c r="U9" s="40">
        <v>37518.33</v>
      </c>
      <c r="V9" s="40">
        <v>25822.29</v>
      </c>
      <c r="W9" s="40">
        <v>19571.47</v>
      </c>
      <c r="X9" s="43"/>
      <c r="Y9" s="35"/>
      <c r="Z9" s="17"/>
      <c r="AA9" s="45">
        <v>6547940.1900000004</v>
      </c>
      <c r="AB9" s="54">
        <v>141</v>
      </c>
      <c r="AC9" s="45">
        <v>46439.29</v>
      </c>
      <c r="AD9" s="45">
        <v>31119.01</v>
      </c>
      <c r="AE9" s="45">
        <v>56138.86</v>
      </c>
      <c r="AF9" s="46"/>
      <c r="AG9" s="35"/>
      <c r="AH9" s="17"/>
      <c r="AI9" s="45">
        <v>5033457.66</v>
      </c>
      <c r="AJ9" s="54">
        <v>110</v>
      </c>
      <c r="AK9" s="45">
        <v>45758.7</v>
      </c>
      <c r="AL9" s="45">
        <v>23346.39</v>
      </c>
      <c r="AM9" s="45">
        <v>69435.86</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927882.25</v>
      </c>
      <c r="T10" s="54">
        <v>13</v>
      </c>
      <c r="U10" s="40">
        <v>71375.55</v>
      </c>
      <c r="V10" s="40">
        <v>54595.25</v>
      </c>
      <c r="W10" s="40">
        <v>60974.87</v>
      </c>
      <c r="X10" s="43"/>
      <c r="Y10" s="35"/>
      <c r="Z10" s="17"/>
      <c r="AA10" s="45">
        <v>0</v>
      </c>
      <c r="AB10" s="54">
        <v>0</v>
      </c>
      <c r="AC10" s="45">
        <v>0</v>
      </c>
      <c r="AD10" s="45">
        <v>0</v>
      </c>
      <c r="AE10" s="45">
        <v>0</v>
      </c>
      <c r="AF10" s="46"/>
      <c r="AG10" s="35"/>
      <c r="AH10" s="17"/>
      <c r="AI10" s="45">
        <v>4113128.57</v>
      </c>
      <c r="AJ10" s="54">
        <v>61</v>
      </c>
      <c r="AK10" s="45">
        <v>67428.33</v>
      </c>
      <c r="AL10" s="45">
        <v>40838.78</v>
      </c>
      <c r="AM10" s="45">
        <v>64890.85</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79994.41</v>
      </c>
      <c r="T11" s="54">
        <v>3</v>
      </c>
      <c r="U11" s="40">
        <v>26664.799999999999</v>
      </c>
      <c r="V11" s="40">
        <v>19860.47</v>
      </c>
      <c r="W11" s="40">
        <v>17246.64</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3000</v>
      </c>
      <c r="AJ12" s="54">
        <v>1</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1880021.96</v>
      </c>
      <c r="T16" s="54">
        <v>41</v>
      </c>
      <c r="U16" s="40">
        <v>45854.19</v>
      </c>
      <c r="V16" s="40">
        <v>47915.97</v>
      </c>
      <c r="W16" s="40">
        <v>22556.99</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16699743.653426902</v>
      </c>
      <c r="L19" s="55">
        <f>L50</f>
        <v>592</v>
      </c>
      <c r="M19" s="47">
        <f>K19/L19</f>
        <v>28209.026441599497</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4103934.1422380074</v>
      </c>
      <c r="AJ19" s="55">
        <f>AJ50</f>
        <v>104</v>
      </c>
      <c r="AK19" s="47">
        <f>AI19/AJ19</f>
        <v>39460.905213826991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672036.43</v>
      </c>
      <c r="D22" s="54">
        <v>3</v>
      </c>
      <c r="E22" s="45">
        <v>224012.14</v>
      </c>
      <c r="F22" s="45">
        <v>214467.53</v>
      </c>
      <c r="G22" s="45">
        <v>63189.440000000002</v>
      </c>
      <c r="H22" s="45">
        <v>1613.82</v>
      </c>
      <c r="I22" s="34">
        <v>0.49420599999999998</v>
      </c>
      <c r="J22" s="17"/>
      <c r="K22" s="45">
        <v>5822583.7999999998</v>
      </c>
      <c r="L22" s="54">
        <v>87</v>
      </c>
      <c r="M22" s="45">
        <v>66926.25</v>
      </c>
      <c r="N22" s="45">
        <v>55961.9</v>
      </c>
      <c r="O22" s="45">
        <v>66458.570000000007</v>
      </c>
      <c r="P22" s="45">
        <v>470.86</v>
      </c>
      <c r="Q22" s="34">
        <v>0.41151799999999999</v>
      </c>
      <c r="R22" s="17"/>
      <c r="S22" s="40">
        <v>573651.52</v>
      </c>
      <c r="T22" s="54">
        <v>22</v>
      </c>
      <c r="U22" s="40">
        <v>26075.06</v>
      </c>
      <c r="V22" s="40">
        <v>16071.52</v>
      </c>
      <c r="W22" s="40">
        <v>21129.96</v>
      </c>
      <c r="X22" s="40">
        <v>0</v>
      </c>
      <c r="Y22" s="34">
        <v>0</v>
      </c>
      <c r="Z22" s="17"/>
      <c r="AA22" s="45">
        <v>6040000.5700000003</v>
      </c>
      <c r="AB22" s="54">
        <v>135</v>
      </c>
      <c r="AC22" s="45">
        <v>44740.74</v>
      </c>
      <c r="AD22" s="45">
        <v>25395</v>
      </c>
      <c r="AE22" s="45">
        <v>57223.79</v>
      </c>
      <c r="AF22" s="45">
        <v>334.37</v>
      </c>
      <c r="AG22" s="34">
        <v>0.341837</v>
      </c>
      <c r="AH22" s="17"/>
      <c r="AI22" s="45">
        <v>3808238.69</v>
      </c>
      <c r="AJ22" s="54">
        <v>89</v>
      </c>
      <c r="AK22" s="45">
        <v>42789.19</v>
      </c>
      <c r="AL22" s="45">
        <v>32238.9</v>
      </c>
      <c r="AM22" s="45">
        <v>52238.04</v>
      </c>
      <c r="AN22" s="45">
        <v>621.61</v>
      </c>
      <c r="AO22" s="34">
        <v>0.35105900000000001</v>
      </c>
      <c r="AP22" s="9"/>
      <c r="AQ22" s="18"/>
      <c r="AR22" s="19"/>
      <c r="AS22" s="20"/>
    </row>
    <row r="23" spans="1:45" s="8" customFormat="1" x14ac:dyDescent="0.2">
      <c r="A23" s="7"/>
      <c r="B23" s="22" t="s">
        <v>105</v>
      </c>
      <c r="C23" s="45">
        <v>311552.99</v>
      </c>
      <c r="D23" s="54">
        <v>2</v>
      </c>
      <c r="E23" s="45">
        <v>155776.49</v>
      </c>
      <c r="F23" s="45">
        <v>155776.49</v>
      </c>
      <c r="G23" s="45">
        <v>14653.33</v>
      </c>
      <c r="H23" s="45">
        <v>1374.31</v>
      </c>
      <c r="I23" s="34">
        <v>0.44639000000000001</v>
      </c>
      <c r="J23" s="17"/>
      <c r="K23" s="45">
        <v>6680357.0499999998</v>
      </c>
      <c r="L23" s="54">
        <v>101</v>
      </c>
      <c r="M23" s="45">
        <v>66142.14</v>
      </c>
      <c r="N23" s="45">
        <v>52426.31</v>
      </c>
      <c r="O23" s="45">
        <v>57242.6</v>
      </c>
      <c r="P23" s="45">
        <v>442.95</v>
      </c>
      <c r="Q23" s="34">
        <v>0.39732099999999998</v>
      </c>
      <c r="R23" s="17"/>
      <c r="S23" s="40">
        <v>644615.88</v>
      </c>
      <c r="T23" s="54">
        <v>23</v>
      </c>
      <c r="U23" s="40">
        <v>28026.77</v>
      </c>
      <c r="V23" s="40">
        <v>16294.9</v>
      </c>
      <c r="W23" s="40">
        <v>21700.06</v>
      </c>
      <c r="X23" s="40">
        <v>0</v>
      </c>
      <c r="Y23" s="34">
        <v>0</v>
      </c>
      <c r="Z23" s="17"/>
      <c r="AA23" s="45">
        <v>5013843.01</v>
      </c>
      <c r="AB23" s="54">
        <v>131</v>
      </c>
      <c r="AC23" s="45">
        <v>38273.61</v>
      </c>
      <c r="AD23" s="45">
        <v>24960.43</v>
      </c>
      <c r="AE23" s="45">
        <v>42988.67</v>
      </c>
      <c r="AF23" s="45">
        <v>330.82</v>
      </c>
      <c r="AG23" s="34">
        <v>0.35964699999999999</v>
      </c>
      <c r="AH23" s="17"/>
      <c r="AI23" s="45">
        <v>358263.26</v>
      </c>
      <c r="AJ23" s="54">
        <v>10</v>
      </c>
      <c r="AK23" s="45">
        <v>35826.32</v>
      </c>
      <c r="AL23" s="45">
        <v>29601.01</v>
      </c>
      <c r="AM23" s="45">
        <v>18026.18</v>
      </c>
      <c r="AN23" s="45">
        <v>415</v>
      </c>
      <c r="AO23" s="34">
        <v>0.349549</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174963.26</v>
      </c>
      <c r="L49" s="54">
        <v>320</v>
      </c>
      <c r="M49" s="52"/>
      <c r="N49" s="28"/>
      <c r="O49" s="28"/>
      <c r="P49" s="28"/>
      <c r="Q49" s="28"/>
      <c r="S49" s="40">
        <v>0</v>
      </c>
      <c r="T49" s="54">
        <v>0</v>
      </c>
      <c r="U49" s="29"/>
      <c r="V49" s="29"/>
      <c r="W49" s="29"/>
      <c r="X49" s="29"/>
      <c r="Y49" s="29"/>
      <c r="AA49" s="45">
        <v>0</v>
      </c>
      <c r="AB49" s="54">
        <v>0</v>
      </c>
      <c r="AC49" s="51"/>
      <c r="AD49" s="28"/>
      <c r="AE49" s="28"/>
      <c r="AF49" s="29"/>
      <c r="AG49" s="29"/>
      <c r="AI49" s="45">
        <v>81034.31</v>
      </c>
      <c r="AJ49" s="54">
        <v>1</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177571.11</v>
      </c>
      <c r="L50" s="54">
        <v>592</v>
      </c>
      <c r="M50" s="32">
        <v>2.0237000000000002E-2</v>
      </c>
      <c r="N50" s="32">
        <v>0.02</v>
      </c>
      <c r="O50" s="32">
        <v>5.241E-3</v>
      </c>
      <c r="P50" s="50">
        <v>133.56</v>
      </c>
      <c r="Q50" s="32">
        <v>0.12089</v>
      </c>
      <c r="S50" s="40">
        <v>0</v>
      </c>
      <c r="T50" s="54">
        <v>0</v>
      </c>
      <c r="U50" s="32">
        <v>0</v>
      </c>
      <c r="V50" s="32">
        <v>0</v>
      </c>
      <c r="W50" s="32">
        <v>0</v>
      </c>
      <c r="X50" s="39">
        <v>0</v>
      </c>
      <c r="Y50" s="32">
        <v>0</v>
      </c>
      <c r="AA50" s="49">
        <v>0</v>
      </c>
      <c r="AB50" s="57">
        <v>0</v>
      </c>
      <c r="AC50" s="38">
        <v>0</v>
      </c>
      <c r="AD50" s="32">
        <v>0</v>
      </c>
      <c r="AE50" s="32">
        <v>0</v>
      </c>
      <c r="AF50" s="50">
        <v>0</v>
      </c>
      <c r="AG50" s="32">
        <v>0</v>
      </c>
      <c r="AI50" s="45">
        <v>208143.22</v>
      </c>
      <c r="AJ50" s="54">
        <v>104</v>
      </c>
      <c r="AK50" s="32">
        <v>2.4150999999999999E-2</v>
      </c>
      <c r="AL50" s="32">
        <v>2.6100000000000002E-2</v>
      </c>
      <c r="AM50" s="32">
        <v>1.2592000000000001E-2</v>
      </c>
      <c r="AN50" s="50">
        <v>169.6</v>
      </c>
      <c r="AO50" s="32">
        <v>0.107294</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T24" sqref="T24"/>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875055.05</v>
      </c>
      <c r="L6" s="54">
        <v>19</v>
      </c>
      <c r="M6" s="45">
        <v>46055.519999999997</v>
      </c>
      <c r="N6" s="45">
        <v>41626.26</v>
      </c>
      <c r="O6" s="45">
        <v>57367.29</v>
      </c>
      <c r="P6" s="45">
        <v>439.51</v>
      </c>
      <c r="Q6" s="34">
        <v>0.39208199999999999</v>
      </c>
      <c r="R6" s="17"/>
      <c r="S6" s="40">
        <v>403725.22</v>
      </c>
      <c r="T6" s="54">
        <v>11</v>
      </c>
      <c r="U6" s="40">
        <v>36702.29</v>
      </c>
      <c r="V6" s="40">
        <v>34084.53</v>
      </c>
      <c r="W6" s="40">
        <v>12952.22</v>
      </c>
      <c r="X6" s="40">
        <v>263.33</v>
      </c>
      <c r="Y6" s="34">
        <v>0.33836699999999997</v>
      </c>
      <c r="Z6" s="17"/>
      <c r="AA6" s="45">
        <v>1586529.33</v>
      </c>
      <c r="AB6" s="54">
        <v>27</v>
      </c>
      <c r="AC6" s="45">
        <v>58760.34</v>
      </c>
      <c r="AD6" s="45">
        <v>43135.63</v>
      </c>
      <c r="AE6" s="45">
        <v>55493.06</v>
      </c>
      <c r="AF6" s="45">
        <v>517.29999999999995</v>
      </c>
      <c r="AG6" s="34">
        <v>0.44312099999999999</v>
      </c>
      <c r="AH6" s="17"/>
      <c r="AI6" s="45">
        <v>964231.77</v>
      </c>
      <c r="AJ6" s="54">
        <v>14</v>
      </c>
      <c r="AK6" s="45">
        <v>68873.69</v>
      </c>
      <c r="AL6" s="45">
        <v>44514.69</v>
      </c>
      <c r="AM6" s="45">
        <v>71322.95</v>
      </c>
      <c r="AN6" s="45">
        <v>886.7</v>
      </c>
      <c r="AO6" s="34">
        <v>0.439799</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223262.97</v>
      </c>
      <c r="AJ7" s="54">
        <v>13</v>
      </c>
      <c r="AK7" s="45">
        <v>17174.07</v>
      </c>
      <c r="AL7" s="45">
        <v>9240.94</v>
      </c>
      <c r="AM7" s="45">
        <v>21763.09</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103066.64</v>
      </c>
      <c r="T8" s="54">
        <v>10</v>
      </c>
      <c r="U8" s="40">
        <v>10306.66</v>
      </c>
      <c r="V8" s="40">
        <v>9682.34</v>
      </c>
      <c r="W8" s="40">
        <v>5137.58</v>
      </c>
      <c r="X8" s="40">
        <v>108.9</v>
      </c>
      <c r="Y8" s="34">
        <v>0.376386</v>
      </c>
      <c r="Z8" s="17"/>
      <c r="AA8" s="45">
        <v>0</v>
      </c>
      <c r="AB8" s="54">
        <v>0</v>
      </c>
      <c r="AC8" s="45">
        <v>0</v>
      </c>
      <c r="AD8" s="45">
        <v>0</v>
      </c>
      <c r="AE8" s="45">
        <v>0</v>
      </c>
      <c r="AF8" s="45">
        <v>0</v>
      </c>
      <c r="AG8" s="34">
        <v>0</v>
      </c>
      <c r="AH8" s="17"/>
      <c r="AI8" s="45">
        <v>10786.99</v>
      </c>
      <c r="AJ8" s="54">
        <v>5</v>
      </c>
      <c r="AK8" s="45">
        <v>2157.39</v>
      </c>
      <c r="AL8" s="45">
        <v>1678.11</v>
      </c>
      <c r="AM8" s="45">
        <v>2013.22</v>
      </c>
      <c r="AN8" s="45">
        <v>133.12</v>
      </c>
      <c r="AO8" s="34">
        <v>0.54238299999999995</v>
      </c>
      <c r="AP8" s="9"/>
      <c r="AQ8" s="18"/>
      <c r="AR8" s="19"/>
      <c r="AS8" s="20"/>
    </row>
    <row r="9" spans="1:45" s="8" customFormat="1" x14ac:dyDescent="0.2">
      <c r="A9" s="7"/>
      <c r="B9" s="8" t="s">
        <v>76</v>
      </c>
      <c r="C9" s="45">
        <v>45103.94</v>
      </c>
      <c r="D9" s="54">
        <v>1</v>
      </c>
      <c r="E9" s="45">
        <v>45103.94</v>
      </c>
      <c r="F9" s="45">
        <v>45103.94</v>
      </c>
      <c r="G9" s="45">
        <v>0</v>
      </c>
      <c r="H9" s="46"/>
      <c r="I9" s="35"/>
      <c r="J9" s="17"/>
      <c r="K9" s="45">
        <v>0</v>
      </c>
      <c r="L9" s="54">
        <v>0</v>
      </c>
      <c r="M9" s="45">
        <v>0</v>
      </c>
      <c r="N9" s="45">
        <v>0</v>
      </c>
      <c r="O9" s="45">
        <v>0</v>
      </c>
      <c r="P9" s="46"/>
      <c r="Q9" s="35"/>
      <c r="R9" s="17"/>
      <c r="S9" s="40">
        <v>0</v>
      </c>
      <c r="T9" s="54">
        <v>0</v>
      </c>
      <c r="U9" s="40">
        <v>0</v>
      </c>
      <c r="V9" s="40">
        <v>0</v>
      </c>
      <c r="W9" s="40">
        <v>0</v>
      </c>
      <c r="X9" s="43"/>
      <c r="Y9" s="35"/>
      <c r="Z9" s="17"/>
      <c r="AA9" s="45">
        <v>0</v>
      </c>
      <c r="AB9" s="54">
        <v>0</v>
      </c>
      <c r="AC9" s="45">
        <v>0</v>
      </c>
      <c r="AD9" s="45">
        <v>0</v>
      </c>
      <c r="AE9" s="45">
        <v>0</v>
      </c>
      <c r="AF9" s="46"/>
      <c r="AG9" s="35"/>
      <c r="AH9" s="17"/>
      <c r="AI9" s="45">
        <v>820244.78</v>
      </c>
      <c r="AJ9" s="54">
        <v>15</v>
      </c>
      <c r="AK9" s="45">
        <v>54682.98</v>
      </c>
      <c r="AL9" s="45">
        <v>24999.5</v>
      </c>
      <c r="AM9" s="45">
        <v>123520.48</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17158.43</v>
      </c>
      <c r="T10" s="54">
        <v>1</v>
      </c>
      <c r="U10" s="40">
        <v>17158.43</v>
      </c>
      <c r="V10" s="40">
        <v>17158.43</v>
      </c>
      <c r="W10" s="40">
        <v>0</v>
      </c>
      <c r="X10" s="43"/>
      <c r="Y10" s="35"/>
      <c r="Z10" s="17"/>
      <c r="AA10" s="45">
        <v>0</v>
      </c>
      <c r="AB10" s="54">
        <v>0</v>
      </c>
      <c r="AC10" s="45">
        <v>0</v>
      </c>
      <c r="AD10" s="45">
        <v>0</v>
      </c>
      <c r="AE10" s="45">
        <v>0</v>
      </c>
      <c r="AF10" s="46"/>
      <c r="AG10" s="35"/>
      <c r="AH10" s="17"/>
      <c r="AI10" s="45">
        <v>369165.3</v>
      </c>
      <c r="AJ10" s="54">
        <v>7</v>
      </c>
      <c r="AK10" s="45">
        <v>52737.9</v>
      </c>
      <c r="AL10" s="45">
        <v>55759.37</v>
      </c>
      <c r="AM10" s="45">
        <v>19448.66</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2719614.49</v>
      </c>
      <c r="AJ15" s="54">
        <v>82</v>
      </c>
      <c r="AK15" s="45">
        <v>33166.03</v>
      </c>
      <c r="AL15" s="45">
        <v>23099.1</v>
      </c>
      <c r="AM15" s="45">
        <v>44076.39</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3202444.33</v>
      </c>
      <c r="T16" s="54">
        <v>69</v>
      </c>
      <c r="U16" s="40">
        <v>46412.23</v>
      </c>
      <c r="V16" s="40">
        <v>44880.59</v>
      </c>
      <c r="W16" s="40">
        <v>22634.29</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20858.364034374998</v>
      </c>
      <c r="D19" s="55">
        <f>D50</f>
        <v>2</v>
      </c>
      <c r="E19" s="47">
        <f t="shared" ref="E19" si="0">C19/D19</f>
        <v>10429.182017187499</v>
      </c>
      <c r="F19" s="46"/>
      <c r="G19" s="46"/>
      <c r="H19" s="46"/>
      <c r="I19" s="35"/>
      <c r="J19" s="21"/>
      <c r="K19" s="47">
        <f>K50*L50*M50*7.85</f>
        <v>694794.74065599998</v>
      </c>
      <c r="L19" s="55">
        <f>L50</f>
        <v>20</v>
      </c>
      <c r="M19" s="47">
        <f>K19/L19</f>
        <v>34739.737032799996</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1013582.2214390039</v>
      </c>
      <c r="AJ19" s="55">
        <f>AJ50</f>
        <v>19</v>
      </c>
      <c r="AK19" s="47">
        <f>AI19/AJ19</f>
        <v>53346.432707315995</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1469620.85</v>
      </c>
      <c r="L22" s="54">
        <v>18</v>
      </c>
      <c r="M22" s="45">
        <v>81645.600000000006</v>
      </c>
      <c r="N22" s="45">
        <v>51522.93</v>
      </c>
      <c r="O22" s="45">
        <v>100701.18</v>
      </c>
      <c r="P22" s="45">
        <v>550.12</v>
      </c>
      <c r="Q22" s="34">
        <v>0.40468999999999999</v>
      </c>
      <c r="R22" s="17"/>
      <c r="S22" s="40">
        <v>304797.74</v>
      </c>
      <c r="T22" s="54">
        <v>7</v>
      </c>
      <c r="U22" s="40">
        <v>43542.53</v>
      </c>
      <c r="V22" s="40">
        <v>26953.15</v>
      </c>
      <c r="W22" s="40">
        <v>44968.71</v>
      </c>
      <c r="X22" s="40">
        <v>0</v>
      </c>
      <c r="Y22" s="34">
        <v>0</v>
      </c>
      <c r="Z22" s="17"/>
      <c r="AA22" s="45">
        <v>954381.7</v>
      </c>
      <c r="AB22" s="54">
        <v>33</v>
      </c>
      <c r="AC22" s="45">
        <v>28920.65</v>
      </c>
      <c r="AD22" s="45">
        <v>24053.63</v>
      </c>
      <c r="AE22" s="45">
        <v>23326.29</v>
      </c>
      <c r="AF22" s="45">
        <v>287.82</v>
      </c>
      <c r="AG22" s="34">
        <v>0.42535099999999998</v>
      </c>
      <c r="AH22" s="17"/>
      <c r="AI22" s="45">
        <v>3646360.12</v>
      </c>
      <c r="AJ22" s="54">
        <v>75</v>
      </c>
      <c r="AK22" s="45">
        <v>48618.13</v>
      </c>
      <c r="AL22" s="45">
        <v>39167.14</v>
      </c>
      <c r="AM22" s="45">
        <v>46917.35</v>
      </c>
      <c r="AN22" s="45">
        <v>689.15</v>
      </c>
      <c r="AO22" s="34">
        <v>0.36198799999999998</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2165852.2599999998</v>
      </c>
      <c r="L23" s="54">
        <v>24</v>
      </c>
      <c r="M23" s="45">
        <v>90243.839999999997</v>
      </c>
      <c r="N23" s="45">
        <v>58083.18</v>
      </c>
      <c r="O23" s="45">
        <v>96831.58</v>
      </c>
      <c r="P23" s="45">
        <v>526.33000000000004</v>
      </c>
      <c r="Q23" s="34">
        <v>0.38737899999999997</v>
      </c>
      <c r="R23" s="17"/>
      <c r="S23" s="40">
        <v>304113.8</v>
      </c>
      <c r="T23" s="54">
        <v>7</v>
      </c>
      <c r="U23" s="40">
        <v>43444.82</v>
      </c>
      <c r="V23" s="40">
        <v>26953.15</v>
      </c>
      <c r="W23" s="40">
        <v>44827.12</v>
      </c>
      <c r="X23" s="40">
        <v>0</v>
      </c>
      <c r="Y23" s="34">
        <v>0</v>
      </c>
      <c r="Z23" s="17"/>
      <c r="AA23" s="45">
        <v>878361.72</v>
      </c>
      <c r="AB23" s="54">
        <v>28</v>
      </c>
      <c r="AC23" s="45">
        <v>31370.06</v>
      </c>
      <c r="AD23" s="45">
        <v>25461.3</v>
      </c>
      <c r="AE23" s="45">
        <v>24342.09</v>
      </c>
      <c r="AF23" s="45">
        <v>298.88</v>
      </c>
      <c r="AG23" s="34">
        <v>0.41177200000000003</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196745.06</v>
      </c>
      <c r="L49" s="54">
        <v>7</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60734.09</v>
      </c>
      <c r="D50" s="54">
        <v>2</v>
      </c>
      <c r="E50" s="32">
        <v>2.1874999999999999E-2</v>
      </c>
      <c r="F50" s="32">
        <v>2.1874999999999999E-2</v>
      </c>
      <c r="G50" s="32">
        <v>1.237E-3</v>
      </c>
      <c r="H50" s="50">
        <v>100.32</v>
      </c>
      <c r="I50" s="32">
        <v>0.211675</v>
      </c>
      <c r="K50" s="45">
        <v>244499.68</v>
      </c>
      <c r="L50" s="54">
        <v>20</v>
      </c>
      <c r="M50" s="32">
        <v>1.8100000000000002E-2</v>
      </c>
      <c r="N50" s="32">
        <v>1.8749999999999999E-2</v>
      </c>
      <c r="O50" s="32">
        <v>2.0514000000000001E-2</v>
      </c>
      <c r="P50" s="50">
        <v>142.5</v>
      </c>
      <c r="Q50" s="32">
        <v>9.7947000000000006E-2</v>
      </c>
      <c r="S50" s="40">
        <v>0</v>
      </c>
      <c r="T50" s="54">
        <v>0</v>
      </c>
      <c r="U50" s="32">
        <v>0</v>
      </c>
      <c r="V50" s="32">
        <v>0</v>
      </c>
      <c r="W50" s="32">
        <v>0</v>
      </c>
      <c r="X50" s="39">
        <v>0</v>
      </c>
      <c r="Y50" s="32">
        <v>0</v>
      </c>
      <c r="AA50" s="49">
        <v>0</v>
      </c>
      <c r="AB50" s="57">
        <v>0</v>
      </c>
      <c r="AC50" s="38">
        <v>0</v>
      </c>
      <c r="AD50" s="32">
        <v>0</v>
      </c>
      <c r="AE50" s="32">
        <v>0</v>
      </c>
      <c r="AF50" s="50">
        <v>0</v>
      </c>
      <c r="AG50" s="32">
        <v>0</v>
      </c>
      <c r="AI50" s="45">
        <v>237845.58</v>
      </c>
      <c r="AJ50" s="54">
        <v>19</v>
      </c>
      <c r="AK50" s="32">
        <v>2.8572E-2</v>
      </c>
      <c r="AL50" s="32">
        <v>2.63E-2</v>
      </c>
      <c r="AM50" s="32">
        <v>2.0205999999999998E-2</v>
      </c>
      <c r="AN50" s="50">
        <v>529.70000000000005</v>
      </c>
      <c r="AO50" s="32">
        <v>0.20510600000000001</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6" sqref="S26"/>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0</v>
      </c>
      <c r="L6" s="54">
        <v>0</v>
      </c>
      <c r="M6" s="45">
        <v>0</v>
      </c>
      <c r="N6" s="45">
        <v>0</v>
      </c>
      <c r="O6" s="45">
        <v>0</v>
      </c>
      <c r="P6" s="45">
        <v>0</v>
      </c>
      <c r="Q6" s="34">
        <v>0</v>
      </c>
      <c r="R6" s="17"/>
      <c r="S6" s="40">
        <v>0</v>
      </c>
      <c r="T6" s="54">
        <v>0</v>
      </c>
      <c r="U6" s="40">
        <v>0</v>
      </c>
      <c r="V6" s="40">
        <v>0</v>
      </c>
      <c r="W6" s="40">
        <v>0</v>
      </c>
      <c r="X6" s="40">
        <v>0</v>
      </c>
      <c r="Y6" s="34">
        <v>0</v>
      </c>
      <c r="Z6" s="17"/>
      <c r="AA6" s="45">
        <v>0</v>
      </c>
      <c r="AB6" s="54">
        <v>0</v>
      </c>
      <c r="AC6" s="45">
        <v>0</v>
      </c>
      <c r="AD6" s="45">
        <v>0</v>
      </c>
      <c r="AE6" s="45">
        <v>0</v>
      </c>
      <c r="AF6" s="45">
        <v>0</v>
      </c>
      <c r="AG6" s="34">
        <v>0</v>
      </c>
      <c r="AH6" s="17"/>
      <c r="AI6" s="45">
        <v>0</v>
      </c>
      <c r="AJ6" s="54">
        <v>0</v>
      </c>
      <c r="AK6" s="45">
        <v>0</v>
      </c>
      <c r="AL6" s="45">
        <v>0</v>
      </c>
      <c r="AM6" s="45">
        <v>0</v>
      </c>
      <c r="AN6" s="45">
        <v>0</v>
      </c>
      <c r="AO6" s="34">
        <v>0</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0</v>
      </c>
      <c r="AJ7" s="54">
        <v>0</v>
      </c>
      <c r="AK7" s="45">
        <v>0</v>
      </c>
      <c r="AL7" s="45">
        <v>0</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0</v>
      </c>
      <c r="T8" s="54">
        <v>0</v>
      </c>
      <c r="U8" s="40">
        <v>0</v>
      </c>
      <c r="V8" s="40">
        <v>0</v>
      </c>
      <c r="W8" s="40">
        <v>0</v>
      </c>
      <c r="X8" s="40">
        <v>0</v>
      </c>
      <c r="Y8" s="34">
        <v>0</v>
      </c>
      <c r="Z8" s="17"/>
      <c r="AA8" s="45">
        <v>0</v>
      </c>
      <c r="AB8" s="54">
        <v>0</v>
      </c>
      <c r="AC8" s="45">
        <v>0</v>
      </c>
      <c r="AD8" s="45">
        <v>0</v>
      </c>
      <c r="AE8" s="45">
        <v>0</v>
      </c>
      <c r="AF8" s="45">
        <v>0</v>
      </c>
      <c r="AG8" s="34">
        <v>0</v>
      </c>
      <c r="AH8" s="17"/>
      <c r="AI8" s="45">
        <v>0</v>
      </c>
      <c r="AJ8" s="54">
        <v>0</v>
      </c>
      <c r="AK8" s="45">
        <v>0</v>
      </c>
      <c r="AL8" s="45">
        <v>0</v>
      </c>
      <c r="AM8" s="45">
        <v>0</v>
      </c>
      <c r="AN8" s="45">
        <v>0</v>
      </c>
      <c r="AO8" s="34">
        <v>0</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0</v>
      </c>
      <c r="T9" s="54">
        <v>0</v>
      </c>
      <c r="U9" s="40">
        <v>0</v>
      </c>
      <c r="V9" s="40">
        <v>0</v>
      </c>
      <c r="W9" s="40">
        <v>0</v>
      </c>
      <c r="X9" s="43"/>
      <c r="Y9" s="35"/>
      <c r="Z9" s="17"/>
      <c r="AA9" s="45">
        <v>47449.440000000002</v>
      </c>
      <c r="AB9" s="54">
        <v>2</v>
      </c>
      <c r="AC9" s="45">
        <v>23724.720000000001</v>
      </c>
      <c r="AD9" s="45">
        <v>23724.720000000001</v>
      </c>
      <c r="AE9" s="45">
        <v>6727.42</v>
      </c>
      <c r="AF9" s="46"/>
      <c r="AG9" s="35"/>
      <c r="AH9" s="17"/>
      <c r="AI9" s="45">
        <v>0</v>
      </c>
      <c r="AJ9" s="54">
        <v>0</v>
      </c>
      <c r="AK9" s="45">
        <v>0</v>
      </c>
      <c r="AL9" s="45">
        <v>0</v>
      </c>
      <c r="AM9" s="45">
        <v>0</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294014.31</v>
      </c>
      <c r="AJ10" s="54">
        <v>4</v>
      </c>
      <c r="AK10" s="45">
        <v>73503.570000000007</v>
      </c>
      <c r="AL10" s="45">
        <v>32904.93</v>
      </c>
      <c r="AM10" s="45">
        <v>102106.23</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0</v>
      </c>
      <c r="L19" s="55">
        <f>L50</f>
        <v>0</v>
      </c>
      <c r="M19" s="47">
        <v>0</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177961.96359689999</v>
      </c>
      <c r="AJ19" s="55">
        <f>AJ50</f>
        <v>2</v>
      </c>
      <c r="AK19" s="47">
        <f>AI19/AJ19</f>
        <v>88980.981798449997</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96809.06</v>
      </c>
      <c r="L22" s="54">
        <v>1</v>
      </c>
      <c r="M22" s="45">
        <v>96809.06</v>
      </c>
      <c r="N22" s="45">
        <v>96809.06</v>
      </c>
      <c r="O22" s="45">
        <v>0</v>
      </c>
      <c r="P22" s="45">
        <v>632.45000000000005</v>
      </c>
      <c r="Q22" s="34">
        <v>0.49120399999999997</v>
      </c>
      <c r="R22" s="17"/>
      <c r="S22" s="40">
        <v>0</v>
      </c>
      <c r="T22" s="54">
        <v>0</v>
      </c>
      <c r="U22" s="40">
        <v>0</v>
      </c>
      <c r="V22" s="40">
        <v>0</v>
      </c>
      <c r="W22" s="40">
        <v>0</v>
      </c>
      <c r="X22" s="40">
        <v>0</v>
      </c>
      <c r="Y22" s="34">
        <v>0</v>
      </c>
      <c r="Z22" s="17"/>
      <c r="AA22" s="45">
        <v>0</v>
      </c>
      <c r="AB22" s="54">
        <v>0</v>
      </c>
      <c r="AC22" s="45">
        <v>0</v>
      </c>
      <c r="AD22" s="45">
        <v>0</v>
      </c>
      <c r="AE22" s="45">
        <v>0</v>
      </c>
      <c r="AF22" s="45">
        <v>0</v>
      </c>
      <c r="AG22" s="34">
        <v>0</v>
      </c>
      <c r="AH22" s="17"/>
      <c r="AI22" s="45">
        <v>0</v>
      </c>
      <c r="AJ22" s="54">
        <v>0</v>
      </c>
      <c r="AK22" s="45">
        <v>0</v>
      </c>
      <c r="AL22" s="45">
        <v>0</v>
      </c>
      <c r="AM22" s="45">
        <v>0</v>
      </c>
      <c r="AN22" s="45">
        <v>0</v>
      </c>
      <c r="AO22" s="34">
        <v>0</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96809.06</v>
      </c>
      <c r="L23" s="54">
        <v>1</v>
      </c>
      <c r="M23" s="45">
        <v>96809.06</v>
      </c>
      <c r="N23" s="45">
        <v>96809.06</v>
      </c>
      <c r="O23" s="45">
        <v>0</v>
      </c>
      <c r="P23" s="45">
        <v>632.45000000000005</v>
      </c>
      <c r="Q23" s="34">
        <v>0.49120399999999997</v>
      </c>
      <c r="R23" s="17"/>
      <c r="S23" s="40">
        <v>0</v>
      </c>
      <c r="T23" s="54">
        <v>0</v>
      </c>
      <c r="U23" s="40">
        <v>0</v>
      </c>
      <c r="V23" s="40">
        <v>0</v>
      </c>
      <c r="W23" s="40">
        <v>0</v>
      </c>
      <c r="X23" s="40">
        <v>0</v>
      </c>
      <c r="Y23" s="34">
        <v>0</v>
      </c>
      <c r="Z23" s="17"/>
      <c r="AA23" s="45">
        <v>0</v>
      </c>
      <c r="AB23" s="54">
        <v>0</v>
      </c>
      <c r="AC23" s="45">
        <v>0</v>
      </c>
      <c r="AD23" s="45">
        <v>0</v>
      </c>
      <c r="AE23" s="45">
        <v>0</v>
      </c>
      <c r="AF23" s="45">
        <v>0</v>
      </c>
      <c r="AG23" s="34">
        <v>0</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0</v>
      </c>
      <c r="L49" s="54">
        <v>0</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0</v>
      </c>
      <c r="L50" s="54">
        <v>0</v>
      </c>
      <c r="M50" s="32">
        <v>0</v>
      </c>
      <c r="N50" s="32">
        <v>0</v>
      </c>
      <c r="O50" s="32">
        <v>0</v>
      </c>
      <c r="P50" s="50">
        <v>0</v>
      </c>
      <c r="Q50" s="32">
        <v>0</v>
      </c>
      <c r="S50" s="40">
        <v>0</v>
      </c>
      <c r="T50" s="54">
        <v>0</v>
      </c>
      <c r="U50" s="32">
        <v>0</v>
      </c>
      <c r="V50" s="32">
        <v>0</v>
      </c>
      <c r="W50" s="32">
        <v>0</v>
      </c>
      <c r="X50" s="39">
        <v>0</v>
      </c>
      <c r="Y50" s="32">
        <v>0</v>
      </c>
      <c r="AA50" s="49">
        <v>0</v>
      </c>
      <c r="AB50" s="57">
        <v>0</v>
      </c>
      <c r="AC50" s="38">
        <v>0</v>
      </c>
      <c r="AD50" s="32">
        <v>0</v>
      </c>
      <c r="AE50" s="32">
        <v>0</v>
      </c>
      <c r="AF50" s="50">
        <v>0</v>
      </c>
      <c r="AG50" s="32">
        <v>0</v>
      </c>
      <c r="AI50" s="45">
        <v>263473.5</v>
      </c>
      <c r="AJ50" s="54">
        <v>2</v>
      </c>
      <c r="AK50" s="32">
        <v>4.3021999999999998E-2</v>
      </c>
      <c r="AL50" s="32">
        <v>4.4999999999999998E-2</v>
      </c>
      <c r="AM50" s="32">
        <v>2.4747999999999999E-2</v>
      </c>
      <c r="AN50" s="50">
        <v>484.11</v>
      </c>
      <c r="AO50" s="32">
        <v>0.25269599999999998</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2:AS70"/>
  <sheetViews>
    <sheetView tabSelected="1" topLeftCell="AE2"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68281.350000000006</v>
      </c>
      <c r="L6" s="54">
        <v>3</v>
      </c>
      <c r="M6" s="45">
        <v>22760.45</v>
      </c>
      <c r="N6" s="45">
        <v>28578.52</v>
      </c>
      <c r="O6" s="45">
        <v>15507.78</v>
      </c>
      <c r="P6" s="45">
        <v>144.22999999999999</v>
      </c>
      <c r="Q6" s="34">
        <v>0.220777</v>
      </c>
      <c r="R6" s="17"/>
      <c r="S6" s="40">
        <v>25298.73</v>
      </c>
      <c r="T6" s="54">
        <v>1</v>
      </c>
      <c r="U6" s="40">
        <v>25298.73</v>
      </c>
      <c r="V6" s="40">
        <v>25298.73</v>
      </c>
      <c r="W6" s="40">
        <v>0</v>
      </c>
      <c r="X6" s="40">
        <v>157.59</v>
      </c>
      <c r="Y6" s="34">
        <v>0.10144599999999999</v>
      </c>
      <c r="Z6" s="17"/>
      <c r="AA6" s="45">
        <v>379035.7</v>
      </c>
      <c r="AB6" s="54">
        <v>9</v>
      </c>
      <c r="AC6" s="45">
        <v>42115.07</v>
      </c>
      <c r="AD6" s="45">
        <v>21508.14</v>
      </c>
      <c r="AE6" s="45">
        <v>36888.85</v>
      </c>
      <c r="AF6" s="45">
        <v>406.72</v>
      </c>
      <c r="AG6" s="34">
        <v>0.43611299999999997</v>
      </c>
      <c r="AH6" s="17"/>
      <c r="AI6" s="45">
        <v>157492.54</v>
      </c>
      <c r="AJ6" s="54">
        <v>5</v>
      </c>
      <c r="AK6" s="45">
        <v>31498.5</v>
      </c>
      <c r="AL6" s="45">
        <v>22613.91</v>
      </c>
      <c r="AM6" s="45">
        <v>27281.46</v>
      </c>
      <c r="AN6" s="45">
        <v>303.19</v>
      </c>
      <c r="AO6" s="34">
        <v>0.26195200000000002</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137488.62</v>
      </c>
      <c r="AJ7" s="54">
        <v>2</v>
      </c>
      <c r="AK7" s="45">
        <v>68744.31</v>
      </c>
      <c r="AL7" s="45">
        <v>68744.31</v>
      </c>
      <c r="AM7" s="45">
        <v>66177.14</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86743.99</v>
      </c>
      <c r="T8" s="54">
        <v>2</v>
      </c>
      <c r="U8" s="40">
        <v>43371.99</v>
      </c>
      <c r="V8" s="40">
        <v>43371.99</v>
      </c>
      <c r="W8" s="40">
        <v>42212.95</v>
      </c>
      <c r="X8" s="40">
        <v>358.84</v>
      </c>
      <c r="Y8" s="34">
        <v>0.49724600000000002</v>
      </c>
      <c r="Z8" s="17"/>
      <c r="AA8" s="45">
        <v>11362.61</v>
      </c>
      <c r="AB8" s="54">
        <v>1</v>
      </c>
      <c r="AC8" s="45">
        <v>11362.61</v>
      </c>
      <c r="AD8" s="45">
        <v>11362.61</v>
      </c>
      <c r="AE8" s="45">
        <v>0</v>
      </c>
      <c r="AF8" s="45">
        <v>72.87</v>
      </c>
      <c r="AG8" s="34">
        <v>0.40155299999999999</v>
      </c>
      <c r="AH8" s="17"/>
      <c r="AI8" s="45">
        <v>348.62</v>
      </c>
      <c r="AJ8" s="54">
        <v>1</v>
      </c>
      <c r="AK8" s="45">
        <v>348.62</v>
      </c>
      <c r="AL8" s="45">
        <v>348.62</v>
      </c>
      <c r="AM8" s="45">
        <v>0</v>
      </c>
      <c r="AN8" s="45">
        <v>86.75</v>
      </c>
      <c r="AO8" s="34">
        <v>0.59045700000000001</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68716.179999999993</v>
      </c>
      <c r="T9" s="54">
        <v>2</v>
      </c>
      <c r="U9" s="40">
        <v>34358.089999999997</v>
      </c>
      <c r="V9" s="40">
        <v>34358.089999999997</v>
      </c>
      <c r="W9" s="40">
        <v>7448.25</v>
      </c>
      <c r="X9" s="43"/>
      <c r="Y9" s="35"/>
      <c r="Z9" s="17"/>
      <c r="AA9" s="45">
        <v>70317.08</v>
      </c>
      <c r="AB9" s="54">
        <v>5</v>
      </c>
      <c r="AC9" s="45">
        <v>14063.41</v>
      </c>
      <c r="AD9" s="45">
        <v>15876.07</v>
      </c>
      <c r="AE9" s="45">
        <v>7243.92</v>
      </c>
      <c r="AF9" s="46"/>
      <c r="AG9" s="35"/>
      <c r="AH9" s="17"/>
      <c r="AI9" s="45">
        <v>29469.61</v>
      </c>
      <c r="AJ9" s="54">
        <v>1</v>
      </c>
      <c r="AK9" s="45">
        <v>29469.61</v>
      </c>
      <c r="AL9" s="45">
        <v>29469.61</v>
      </c>
      <c r="AM9" s="45">
        <v>0</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43084.39</v>
      </c>
      <c r="T10" s="54">
        <v>1</v>
      </c>
      <c r="U10" s="40">
        <v>43084.39</v>
      </c>
      <c r="V10" s="40">
        <v>43084.39</v>
      </c>
      <c r="W10" s="40">
        <v>0</v>
      </c>
      <c r="X10" s="43"/>
      <c r="Y10" s="35"/>
      <c r="Z10" s="17"/>
      <c r="AA10" s="45">
        <v>0</v>
      </c>
      <c r="AB10" s="54">
        <v>0</v>
      </c>
      <c r="AC10" s="45">
        <v>0</v>
      </c>
      <c r="AD10" s="45">
        <v>0</v>
      </c>
      <c r="AE10" s="45">
        <v>0</v>
      </c>
      <c r="AF10" s="46"/>
      <c r="AG10" s="35"/>
      <c r="AH10" s="17"/>
      <c r="AI10" s="45">
        <v>225301.26</v>
      </c>
      <c r="AJ10" s="54">
        <v>8</v>
      </c>
      <c r="AK10" s="45">
        <v>28162.65</v>
      </c>
      <c r="AL10" s="45">
        <v>29568.959999999999</v>
      </c>
      <c r="AM10" s="45">
        <v>11747.37</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732292.77</v>
      </c>
      <c r="AJ15" s="54">
        <v>31</v>
      </c>
      <c r="AK15" s="45">
        <v>23622.34</v>
      </c>
      <c r="AL15" s="45">
        <v>17250.32</v>
      </c>
      <c r="AM15" s="45">
        <v>17809.79</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29947.65</v>
      </c>
      <c r="T16" s="54">
        <v>1</v>
      </c>
      <c r="U16" s="40">
        <v>29947.65</v>
      </c>
      <c r="V16" s="40">
        <v>29947.65</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66746.964281159992</v>
      </c>
      <c r="L19" s="55">
        <f>L50</f>
        <v>3</v>
      </c>
      <c r="M19" s="47">
        <f>K19/L19</f>
        <v>22248.988093719996</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605284.98807780002</v>
      </c>
      <c r="AJ19" s="55">
        <f>AJ50</f>
        <v>15</v>
      </c>
      <c r="AK19" s="47">
        <f>AI19/AJ19</f>
        <v>40352.332538520001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179502.78</v>
      </c>
      <c r="L22" s="54">
        <v>4</v>
      </c>
      <c r="M22" s="45">
        <v>44875.69</v>
      </c>
      <c r="N22" s="45">
        <v>36072.74</v>
      </c>
      <c r="O22" s="45">
        <v>41243.449999999997</v>
      </c>
      <c r="P22" s="45">
        <v>308.29000000000002</v>
      </c>
      <c r="Q22" s="34">
        <v>0.37499700000000002</v>
      </c>
      <c r="R22" s="17"/>
      <c r="S22" s="40">
        <v>28149.71</v>
      </c>
      <c r="T22" s="54">
        <v>1</v>
      </c>
      <c r="U22" s="40">
        <v>28149.71</v>
      </c>
      <c r="V22" s="40">
        <v>28149.71</v>
      </c>
      <c r="W22" s="40">
        <v>0</v>
      </c>
      <c r="X22" s="40">
        <v>0</v>
      </c>
      <c r="Y22" s="34">
        <v>0</v>
      </c>
      <c r="Z22" s="17"/>
      <c r="AA22" s="45">
        <v>130770.08</v>
      </c>
      <c r="AB22" s="54">
        <v>4</v>
      </c>
      <c r="AC22" s="45">
        <v>32692.52</v>
      </c>
      <c r="AD22" s="45">
        <v>39756.11</v>
      </c>
      <c r="AE22" s="45">
        <v>21089.599999999999</v>
      </c>
      <c r="AF22" s="45">
        <v>288.82</v>
      </c>
      <c r="AG22" s="34">
        <v>0.34921000000000002</v>
      </c>
      <c r="AH22" s="17"/>
      <c r="AI22" s="45">
        <v>609410.81999999995</v>
      </c>
      <c r="AJ22" s="54">
        <v>18</v>
      </c>
      <c r="AK22" s="45">
        <v>33856.15</v>
      </c>
      <c r="AL22" s="45">
        <v>25170.2</v>
      </c>
      <c r="AM22" s="45">
        <v>23958.28</v>
      </c>
      <c r="AN22" s="45">
        <v>462.7</v>
      </c>
      <c r="AO22" s="34">
        <v>0.33146900000000001</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113040.91</v>
      </c>
      <c r="L23" s="54">
        <v>4</v>
      </c>
      <c r="M23" s="45">
        <v>28260.22</v>
      </c>
      <c r="N23" s="45">
        <v>33336.26</v>
      </c>
      <c r="O23" s="45">
        <v>19393.650000000001</v>
      </c>
      <c r="P23" s="45">
        <v>242.53</v>
      </c>
      <c r="Q23" s="34">
        <v>0.29197400000000001</v>
      </c>
      <c r="R23" s="17"/>
      <c r="S23" s="40">
        <v>28149.71</v>
      </c>
      <c r="T23" s="54">
        <v>1</v>
      </c>
      <c r="U23" s="40">
        <v>28149.71</v>
      </c>
      <c r="V23" s="40">
        <v>28149.71</v>
      </c>
      <c r="W23" s="40">
        <v>0</v>
      </c>
      <c r="X23" s="40">
        <v>0</v>
      </c>
      <c r="Y23" s="34">
        <v>0</v>
      </c>
      <c r="Z23" s="17"/>
      <c r="AA23" s="45">
        <v>272796.17</v>
      </c>
      <c r="AB23" s="54">
        <v>8</v>
      </c>
      <c r="AC23" s="45">
        <v>34099.519999999997</v>
      </c>
      <c r="AD23" s="45">
        <v>38566.58</v>
      </c>
      <c r="AE23" s="45">
        <v>22116.76</v>
      </c>
      <c r="AF23" s="45">
        <v>317.33</v>
      </c>
      <c r="AG23" s="34">
        <v>0.40796700000000002</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104691</v>
      </c>
      <c r="L49" s="54">
        <v>1</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164400.57999999999</v>
      </c>
      <c r="L50" s="54">
        <v>3</v>
      </c>
      <c r="M50" s="32">
        <v>1.7239999999999998E-2</v>
      </c>
      <c r="N50" s="32">
        <v>7.4999999999999997E-3</v>
      </c>
      <c r="O50" s="32">
        <v>2.4376999999999999E-2</v>
      </c>
      <c r="P50" s="50">
        <v>179.25</v>
      </c>
      <c r="Q50" s="32">
        <v>0.161661</v>
      </c>
      <c r="S50" s="40">
        <v>0</v>
      </c>
      <c r="T50" s="54">
        <v>0</v>
      </c>
      <c r="U50" s="32">
        <v>0</v>
      </c>
      <c r="V50" s="32">
        <v>0</v>
      </c>
      <c r="W50" s="32">
        <v>0</v>
      </c>
      <c r="X50" s="39">
        <v>0</v>
      </c>
      <c r="Y50" s="32">
        <v>0</v>
      </c>
      <c r="AA50" s="49">
        <v>0</v>
      </c>
      <c r="AB50" s="57">
        <v>0</v>
      </c>
      <c r="AC50" s="38">
        <v>0</v>
      </c>
      <c r="AD50" s="32">
        <v>0</v>
      </c>
      <c r="AE50" s="32">
        <v>0</v>
      </c>
      <c r="AF50" s="50">
        <v>0</v>
      </c>
      <c r="AG50" s="32">
        <v>0</v>
      </c>
      <c r="AI50" s="45">
        <v>146902.85</v>
      </c>
      <c r="AJ50" s="54">
        <v>15</v>
      </c>
      <c r="AK50" s="32">
        <v>3.4992000000000002E-2</v>
      </c>
      <c r="AL50" s="32">
        <v>2.92E-2</v>
      </c>
      <c r="AM50" s="32">
        <v>1.2768E-2</v>
      </c>
      <c r="AN50" s="50">
        <v>410.16</v>
      </c>
      <c r="AO50" s="32">
        <v>0.10879</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S24" sqref="S24"/>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195656.69</v>
      </c>
      <c r="D6" s="54">
        <v>4</v>
      </c>
      <c r="E6" s="45">
        <v>48914.17</v>
      </c>
      <c r="F6" s="45">
        <v>37850</v>
      </c>
      <c r="G6" s="45">
        <v>27882.21</v>
      </c>
      <c r="H6" s="45">
        <v>165.52</v>
      </c>
      <c r="I6" s="34">
        <v>0.104037</v>
      </c>
      <c r="J6" s="17"/>
      <c r="K6" s="45">
        <v>1906025.67</v>
      </c>
      <c r="L6" s="54">
        <v>18</v>
      </c>
      <c r="M6" s="45">
        <v>105890.31</v>
      </c>
      <c r="N6" s="45">
        <v>91170.84</v>
      </c>
      <c r="O6" s="45">
        <v>63288.56</v>
      </c>
      <c r="P6" s="45">
        <v>496.33</v>
      </c>
      <c r="Q6" s="34">
        <v>0.33288600000000002</v>
      </c>
      <c r="R6" s="17"/>
      <c r="S6" s="40">
        <v>49442.2</v>
      </c>
      <c r="T6" s="54">
        <v>2</v>
      </c>
      <c r="U6" s="40">
        <v>24721.1</v>
      </c>
      <c r="V6" s="40">
        <v>24721.1</v>
      </c>
      <c r="W6" s="40">
        <v>3354.54</v>
      </c>
      <c r="X6" s="40">
        <v>304.67</v>
      </c>
      <c r="Y6" s="34">
        <v>0.241177</v>
      </c>
      <c r="Z6" s="17"/>
      <c r="AA6" s="45">
        <v>2080269.08</v>
      </c>
      <c r="AB6" s="54">
        <v>24</v>
      </c>
      <c r="AC6" s="45">
        <v>86677.87</v>
      </c>
      <c r="AD6" s="45">
        <v>66102.12</v>
      </c>
      <c r="AE6" s="45">
        <v>75965.02</v>
      </c>
      <c r="AF6" s="45">
        <v>618.29</v>
      </c>
      <c r="AG6" s="34">
        <v>0.43714599999999998</v>
      </c>
      <c r="AH6" s="17"/>
      <c r="AI6" s="45">
        <v>67843.100000000006</v>
      </c>
      <c r="AJ6" s="54">
        <v>1</v>
      </c>
      <c r="AK6" s="45">
        <v>67843.100000000006</v>
      </c>
      <c r="AL6" s="45">
        <v>67843.100000000006</v>
      </c>
      <c r="AM6" s="45">
        <v>0</v>
      </c>
      <c r="AN6" s="45">
        <v>681.06</v>
      </c>
      <c r="AO6" s="34">
        <v>0.44091200000000003</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41148.800000000003</v>
      </c>
      <c r="AJ7" s="54">
        <v>3</v>
      </c>
      <c r="AK7" s="45">
        <v>13716.26</v>
      </c>
      <c r="AL7" s="45">
        <v>17400</v>
      </c>
      <c r="AM7" s="45">
        <v>8496.09</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97333.94</v>
      </c>
      <c r="L8" s="54">
        <v>1</v>
      </c>
      <c r="M8" s="45">
        <v>97333.94</v>
      </c>
      <c r="N8" s="45">
        <v>97333.94</v>
      </c>
      <c r="O8" s="45">
        <v>0</v>
      </c>
      <c r="P8" s="45">
        <v>0</v>
      </c>
      <c r="Q8" s="34">
        <v>0</v>
      </c>
      <c r="R8" s="17"/>
      <c r="S8" s="40">
        <v>69833.740000000005</v>
      </c>
      <c r="T8" s="54">
        <v>4</v>
      </c>
      <c r="U8" s="40">
        <v>17458.43</v>
      </c>
      <c r="V8" s="40">
        <v>16360.49</v>
      </c>
      <c r="W8" s="40">
        <v>10220.82</v>
      </c>
      <c r="X8" s="40">
        <v>174.39</v>
      </c>
      <c r="Y8" s="34">
        <v>0.53739000000000003</v>
      </c>
      <c r="Z8" s="17"/>
      <c r="AA8" s="45">
        <v>226786.41</v>
      </c>
      <c r="AB8" s="54">
        <v>7</v>
      </c>
      <c r="AC8" s="45">
        <v>32398.05</v>
      </c>
      <c r="AD8" s="45">
        <v>25915.48</v>
      </c>
      <c r="AE8" s="45">
        <v>23654.99</v>
      </c>
      <c r="AF8" s="45">
        <v>157.97</v>
      </c>
      <c r="AG8" s="34">
        <v>0.48699399999999998</v>
      </c>
      <c r="AH8" s="17"/>
      <c r="AI8" s="45">
        <v>0</v>
      </c>
      <c r="AJ8" s="54">
        <v>0</v>
      </c>
      <c r="AK8" s="45">
        <v>0</v>
      </c>
      <c r="AL8" s="45">
        <v>0</v>
      </c>
      <c r="AM8" s="45">
        <v>0</v>
      </c>
      <c r="AN8" s="45">
        <v>0</v>
      </c>
      <c r="AO8" s="34">
        <v>0</v>
      </c>
      <c r="AP8" s="9"/>
      <c r="AQ8" s="18"/>
      <c r="AR8" s="19"/>
      <c r="AS8" s="20"/>
    </row>
    <row r="9" spans="1:45" s="8" customFormat="1" x14ac:dyDescent="0.2">
      <c r="A9" s="7"/>
      <c r="B9" s="8" t="s">
        <v>76</v>
      </c>
      <c r="C9" s="45">
        <v>168219.3</v>
      </c>
      <c r="D9" s="54">
        <v>3</v>
      </c>
      <c r="E9" s="45">
        <v>56073.1</v>
      </c>
      <c r="F9" s="45">
        <v>57079.71</v>
      </c>
      <c r="G9" s="45">
        <v>31502.12</v>
      </c>
      <c r="H9" s="46"/>
      <c r="I9" s="35"/>
      <c r="J9" s="17"/>
      <c r="K9" s="45">
        <v>0</v>
      </c>
      <c r="L9" s="54">
        <v>0</v>
      </c>
      <c r="M9" s="45">
        <v>0</v>
      </c>
      <c r="N9" s="45">
        <v>0</v>
      </c>
      <c r="O9" s="45">
        <v>0</v>
      </c>
      <c r="P9" s="46"/>
      <c r="Q9" s="35"/>
      <c r="R9" s="17"/>
      <c r="S9" s="40">
        <v>32433.03</v>
      </c>
      <c r="T9" s="54">
        <v>1</v>
      </c>
      <c r="U9" s="40">
        <v>32433.03</v>
      </c>
      <c r="V9" s="40">
        <v>32433.03</v>
      </c>
      <c r="W9" s="40">
        <v>0</v>
      </c>
      <c r="X9" s="43"/>
      <c r="Y9" s="35"/>
      <c r="Z9" s="17"/>
      <c r="AA9" s="45">
        <v>1900930.6</v>
      </c>
      <c r="AB9" s="54">
        <v>35</v>
      </c>
      <c r="AC9" s="45">
        <v>54312.3</v>
      </c>
      <c r="AD9" s="45">
        <v>39675.74</v>
      </c>
      <c r="AE9" s="45">
        <v>42125.84</v>
      </c>
      <c r="AF9" s="46"/>
      <c r="AG9" s="35"/>
      <c r="AH9" s="17"/>
      <c r="AI9" s="45">
        <v>87005.9</v>
      </c>
      <c r="AJ9" s="54">
        <v>1</v>
      </c>
      <c r="AK9" s="45">
        <v>87005.9</v>
      </c>
      <c r="AL9" s="45">
        <v>87005.9</v>
      </c>
      <c r="AM9" s="45">
        <v>0</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153691.51999999999</v>
      </c>
      <c r="T10" s="54">
        <v>3</v>
      </c>
      <c r="U10" s="40">
        <v>51230.5</v>
      </c>
      <c r="V10" s="40">
        <v>58336.61</v>
      </c>
      <c r="W10" s="40">
        <v>15276.31</v>
      </c>
      <c r="X10" s="43"/>
      <c r="Y10" s="35"/>
      <c r="Z10" s="17"/>
      <c r="AA10" s="45">
        <v>0</v>
      </c>
      <c r="AB10" s="54">
        <v>0</v>
      </c>
      <c r="AC10" s="45">
        <v>0</v>
      </c>
      <c r="AD10" s="45">
        <v>0</v>
      </c>
      <c r="AE10" s="45">
        <v>0</v>
      </c>
      <c r="AF10" s="46"/>
      <c r="AG10" s="35"/>
      <c r="AH10" s="17"/>
      <c r="AI10" s="45">
        <v>312867.8</v>
      </c>
      <c r="AJ10" s="54">
        <v>5</v>
      </c>
      <c r="AK10" s="45">
        <v>62573.56</v>
      </c>
      <c r="AL10" s="45">
        <v>48311.39</v>
      </c>
      <c r="AM10" s="45">
        <v>43265.66</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1458892.16</v>
      </c>
      <c r="AJ15" s="54">
        <v>30</v>
      </c>
      <c r="AK15" s="45">
        <v>48629.73</v>
      </c>
      <c r="AL15" s="45">
        <v>34644.019999999997</v>
      </c>
      <c r="AM15" s="45">
        <v>43016.91</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55330.49</v>
      </c>
      <c r="T16" s="54">
        <v>2</v>
      </c>
      <c r="U16" s="40">
        <v>27665.24</v>
      </c>
      <c r="V16" s="40">
        <v>27665.24</v>
      </c>
      <c r="W16" s="40">
        <v>12002.64</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137741.29138162502</v>
      </c>
      <c r="D19" s="55">
        <f>D50</f>
        <v>2</v>
      </c>
      <c r="E19" s="47">
        <f t="shared" ref="E19" si="0">C19/D19</f>
        <v>68870.645690812511</v>
      </c>
      <c r="F19" s="46"/>
      <c r="G19" s="46"/>
      <c r="H19" s="46"/>
      <c r="I19" s="35"/>
      <c r="J19" s="21"/>
      <c r="K19" s="47">
        <f>K50*L50*M50*7.85</f>
        <v>1954151.329000572</v>
      </c>
      <c r="L19" s="55">
        <f>L50</f>
        <v>47</v>
      </c>
      <c r="M19" s="47">
        <f>K19/L19</f>
        <v>41577.687851076</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265863.19701795001</v>
      </c>
      <c r="AJ19" s="55">
        <f>AJ50</f>
        <v>5</v>
      </c>
      <c r="AK19" s="47">
        <f>AI19/AJ19</f>
        <v>53172.639403590001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847835.44</v>
      </c>
      <c r="L22" s="54">
        <v>10</v>
      </c>
      <c r="M22" s="45">
        <v>84783.54</v>
      </c>
      <c r="N22" s="45">
        <v>67366.37</v>
      </c>
      <c r="O22" s="45">
        <v>42679.87</v>
      </c>
      <c r="P22" s="45">
        <v>433.93</v>
      </c>
      <c r="Q22" s="34">
        <v>0.350381</v>
      </c>
      <c r="R22" s="17"/>
      <c r="S22" s="40">
        <v>14242.4</v>
      </c>
      <c r="T22" s="54">
        <v>1</v>
      </c>
      <c r="U22" s="40">
        <v>14242.4</v>
      </c>
      <c r="V22" s="40">
        <v>14242.4</v>
      </c>
      <c r="W22" s="40">
        <v>0</v>
      </c>
      <c r="X22" s="40">
        <v>0</v>
      </c>
      <c r="Y22" s="34">
        <v>0</v>
      </c>
      <c r="Z22" s="17"/>
      <c r="AA22" s="45">
        <v>2798318.62</v>
      </c>
      <c r="AB22" s="54">
        <v>23</v>
      </c>
      <c r="AC22" s="45">
        <v>121666.02</v>
      </c>
      <c r="AD22" s="45">
        <v>62724.12</v>
      </c>
      <c r="AE22" s="45">
        <v>209835.38</v>
      </c>
      <c r="AF22" s="45">
        <v>603.09</v>
      </c>
      <c r="AG22" s="34">
        <v>0.40510600000000002</v>
      </c>
      <c r="AH22" s="17"/>
      <c r="AI22" s="45">
        <v>523000.24</v>
      </c>
      <c r="AJ22" s="54">
        <v>7</v>
      </c>
      <c r="AK22" s="45">
        <v>74714.320000000007</v>
      </c>
      <c r="AL22" s="45">
        <v>51477.15</v>
      </c>
      <c r="AM22" s="45">
        <v>58645.59</v>
      </c>
      <c r="AN22" s="45">
        <v>699.83</v>
      </c>
      <c r="AO22" s="34">
        <v>0.41096199999999999</v>
      </c>
      <c r="AP22" s="9"/>
      <c r="AQ22" s="18"/>
      <c r="AR22" s="19"/>
      <c r="AS22" s="20"/>
    </row>
    <row r="23" spans="1:45" s="8" customFormat="1" x14ac:dyDescent="0.2">
      <c r="A23" s="7"/>
      <c r="B23" s="22" t="s">
        <v>105</v>
      </c>
      <c r="C23" s="45">
        <v>128137.59</v>
      </c>
      <c r="D23" s="54">
        <v>1</v>
      </c>
      <c r="E23" s="45">
        <v>128137.59</v>
      </c>
      <c r="F23" s="45">
        <v>128137.59</v>
      </c>
      <c r="G23" s="45">
        <v>0</v>
      </c>
      <c r="H23" s="45">
        <v>559.07000000000005</v>
      </c>
      <c r="I23" s="34">
        <v>0.48380800000000002</v>
      </c>
      <c r="J23" s="17"/>
      <c r="K23" s="45">
        <v>1255681.1200000001</v>
      </c>
      <c r="L23" s="54">
        <v>14</v>
      </c>
      <c r="M23" s="45">
        <v>89691.5</v>
      </c>
      <c r="N23" s="45">
        <v>84300.21</v>
      </c>
      <c r="O23" s="45">
        <v>58092.57</v>
      </c>
      <c r="P23" s="45">
        <v>447.78</v>
      </c>
      <c r="Q23" s="34">
        <v>0.31101400000000001</v>
      </c>
      <c r="R23" s="17"/>
      <c r="S23" s="40">
        <v>14242.4</v>
      </c>
      <c r="T23" s="54">
        <v>1</v>
      </c>
      <c r="U23" s="40">
        <v>14242.4</v>
      </c>
      <c r="V23" s="40">
        <v>14242.4</v>
      </c>
      <c r="W23" s="40">
        <v>0</v>
      </c>
      <c r="X23" s="40">
        <v>0</v>
      </c>
      <c r="Y23" s="34">
        <v>0</v>
      </c>
      <c r="Z23" s="17"/>
      <c r="AA23" s="45">
        <v>1810000.06</v>
      </c>
      <c r="AB23" s="54">
        <v>19</v>
      </c>
      <c r="AC23" s="45">
        <v>95263.16</v>
      </c>
      <c r="AD23" s="45">
        <v>73672.36</v>
      </c>
      <c r="AE23" s="45">
        <v>100318.22</v>
      </c>
      <c r="AF23" s="45">
        <v>641.88</v>
      </c>
      <c r="AG23" s="34">
        <v>0.42591899999999999</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239710.99</v>
      </c>
      <c r="L49" s="54">
        <v>25</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352696.71</v>
      </c>
      <c r="D50" s="54">
        <v>2</v>
      </c>
      <c r="E50" s="32">
        <v>2.4875000000000001E-2</v>
      </c>
      <c r="F50" s="32">
        <v>2.4875000000000001E-2</v>
      </c>
      <c r="G50" s="32">
        <v>5.1260000000000003E-3</v>
      </c>
      <c r="H50" s="50">
        <v>106.71</v>
      </c>
      <c r="I50" s="32">
        <v>6.5198999999999993E-2</v>
      </c>
      <c r="K50" s="45">
        <v>253216.08</v>
      </c>
      <c r="L50" s="54">
        <v>47</v>
      </c>
      <c r="M50" s="32">
        <v>2.0917000000000002E-2</v>
      </c>
      <c r="N50" s="32">
        <v>2.1250000000000002E-2</v>
      </c>
      <c r="O50" s="32">
        <v>9.2010000000000008E-3</v>
      </c>
      <c r="P50" s="50">
        <v>246.75</v>
      </c>
      <c r="Q50" s="32">
        <v>0.149204</v>
      </c>
      <c r="S50" s="40">
        <v>0</v>
      </c>
      <c r="T50" s="54">
        <v>0</v>
      </c>
      <c r="U50" s="32">
        <v>0</v>
      </c>
      <c r="V50" s="32">
        <v>0</v>
      </c>
      <c r="W50" s="32">
        <v>0</v>
      </c>
      <c r="X50" s="39">
        <v>0</v>
      </c>
      <c r="Y50" s="32">
        <v>0</v>
      </c>
      <c r="AA50" s="49">
        <v>0</v>
      </c>
      <c r="AB50" s="57">
        <v>0</v>
      </c>
      <c r="AC50" s="38">
        <v>0</v>
      </c>
      <c r="AD50" s="32">
        <v>0</v>
      </c>
      <c r="AE50" s="32">
        <v>0</v>
      </c>
      <c r="AF50" s="50">
        <v>0</v>
      </c>
      <c r="AG50" s="32">
        <v>0</v>
      </c>
      <c r="AI50" s="45">
        <v>289841.02</v>
      </c>
      <c r="AJ50" s="54">
        <v>5</v>
      </c>
      <c r="AK50" s="32">
        <v>2.3369999999999998E-2</v>
      </c>
      <c r="AL50" s="32">
        <v>2.0500000000000001E-2</v>
      </c>
      <c r="AM50" s="32">
        <v>1.8543E-2</v>
      </c>
      <c r="AN50" s="50">
        <v>349.5</v>
      </c>
      <c r="AO50" s="32">
        <v>9.0794E-2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T25" sqref="T25"/>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52658522.079999998</v>
      </c>
      <c r="L6" s="54">
        <v>317</v>
      </c>
      <c r="M6" s="45">
        <v>166115.21</v>
      </c>
      <c r="N6" s="45">
        <v>148012.38</v>
      </c>
      <c r="O6" s="45">
        <v>111813.04</v>
      </c>
      <c r="P6" s="45">
        <v>1046.6199999999999</v>
      </c>
      <c r="Q6" s="34">
        <v>0.49907699999999999</v>
      </c>
      <c r="R6" s="17"/>
      <c r="S6" s="40">
        <v>1210910.05</v>
      </c>
      <c r="T6" s="54">
        <v>12</v>
      </c>
      <c r="U6" s="40">
        <v>100909.17</v>
      </c>
      <c r="V6" s="40">
        <v>84490.26</v>
      </c>
      <c r="W6" s="40">
        <v>74978.92</v>
      </c>
      <c r="X6" s="40">
        <v>689.51</v>
      </c>
      <c r="Y6" s="34">
        <v>0.37580999999999998</v>
      </c>
      <c r="Z6" s="17"/>
      <c r="AA6" s="45">
        <v>49432754.450000003</v>
      </c>
      <c r="AB6" s="54">
        <v>340</v>
      </c>
      <c r="AC6" s="45">
        <v>145390.45000000001</v>
      </c>
      <c r="AD6" s="45">
        <v>119789.01</v>
      </c>
      <c r="AE6" s="45">
        <v>106737.5</v>
      </c>
      <c r="AF6" s="45">
        <v>917.49</v>
      </c>
      <c r="AG6" s="34">
        <v>0.44710499999999997</v>
      </c>
      <c r="AH6" s="17"/>
      <c r="AI6" s="45">
        <v>6500959.0199999996</v>
      </c>
      <c r="AJ6" s="54">
        <v>76</v>
      </c>
      <c r="AK6" s="45">
        <v>85538.93</v>
      </c>
      <c r="AL6" s="45">
        <v>74943.03</v>
      </c>
      <c r="AM6" s="45">
        <v>62014.04</v>
      </c>
      <c r="AN6" s="45">
        <v>918.83</v>
      </c>
      <c r="AO6" s="34">
        <v>0.38839600000000002</v>
      </c>
      <c r="AP6" s="9"/>
      <c r="AQ6" s="18"/>
      <c r="AR6" s="19"/>
      <c r="AS6" s="20"/>
    </row>
    <row r="7" spans="1:45" s="8" customFormat="1" x14ac:dyDescent="0.2">
      <c r="A7" s="7"/>
      <c r="B7" s="8" t="s">
        <v>74</v>
      </c>
      <c r="C7" s="45">
        <v>46100</v>
      </c>
      <c r="D7" s="54">
        <v>1</v>
      </c>
      <c r="E7" s="45">
        <v>46100</v>
      </c>
      <c r="F7" s="45">
        <v>46100</v>
      </c>
      <c r="G7" s="45">
        <v>0</v>
      </c>
      <c r="H7" s="45">
        <v>250.98</v>
      </c>
      <c r="I7" s="34">
        <v>0.25631900000000002</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4569789.08</v>
      </c>
      <c r="AJ7" s="54">
        <v>104</v>
      </c>
      <c r="AK7" s="45">
        <v>43940.27</v>
      </c>
      <c r="AL7" s="45">
        <v>33450</v>
      </c>
      <c r="AM7" s="45">
        <v>39252.61</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885138.43</v>
      </c>
      <c r="L8" s="54">
        <v>13</v>
      </c>
      <c r="M8" s="45">
        <v>68087.570000000007</v>
      </c>
      <c r="N8" s="45">
        <v>57981.22</v>
      </c>
      <c r="O8" s="45">
        <v>39982.78</v>
      </c>
      <c r="P8" s="45">
        <v>142.36000000000001</v>
      </c>
      <c r="Q8" s="34">
        <v>0.76389700000000005</v>
      </c>
      <c r="R8" s="17"/>
      <c r="S8" s="40">
        <v>1161672.94</v>
      </c>
      <c r="T8" s="54">
        <v>41</v>
      </c>
      <c r="U8" s="40">
        <v>28333.48</v>
      </c>
      <c r="V8" s="40">
        <v>23105.59</v>
      </c>
      <c r="W8" s="40">
        <v>24572.87</v>
      </c>
      <c r="X8" s="40">
        <v>191.17</v>
      </c>
      <c r="Y8" s="34">
        <v>0.47435500000000003</v>
      </c>
      <c r="Z8" s="17"/>
      <c r="AA8" s="45">
        <v>3681758.42</v>
      </c>
      <c r="AB8" s="54">
        <v>87</v>
      </c>
      <c r="AC8" s="45">
        <v>42319.06</v>
      </c>
      <c r="AD8" s="45">
        <v>34121.25</v>
      </c>
      <c r="AE8" s="45">
        <v>38864.269999999997</v>
      </c>
      <c r="AF8" s="45">
        <v>225.48</v>
      </c>
      <c r="AG8" s="34">
        <v>0.46455400000000002</v>
      </c>
      <c r="AH8" s="17"/>
      <c r="AI8" s="45">
        <v>530889.97</v>
      </c>
      <c r="AJ8" s="54">
        <v>40</v>
      </c>
      <c r="AK8" s="45">
        <v>13272.24</v>
      </c>
      <c r="AL8" s="45">
        <v>7065.74</v>
      </c>
      <c r="AM8" s="45">
        <v>16916.509999999998</v>
      </c>
      <c r="AN8" s="45">
        <v>255.38</v>
      </c>
      <c r="AO8" s="34">
        <v>0.51422500000000004</v>
      </c>
      <c r="AP8" s="9"/>
      <c r="AQ8" s="18"/>
      <c r="AR8" s="19"/>
      <c r="AS8" s="20"/>
    </row>
    <row r="9" spans="1:45" s="8" customFormat="1" x14ac:dyDescent="0.2">
      <c r="A9" s="7"/>
      <c r="B9" s="8" t="s">
        <v>76</v>
      </c>
      <c r="C9" s="45">
        <v>350941.83</v>
      </c>
      <c r="D9" s="54">
        <v>4</v>
      </c>
      <c r="E9" s="45">
        <v>87735.45</v>
      </c>
      <c r="F9" s="45">
        <v>75630.460000000006</v>
      </c>
      <c r="G9" s="45">
        <v>77165.14</v>
      </c>
      <c r="H9" s="46"/>
      <c r="I9" s="35"/>
      <c r="J9" s="17"/>
      <c r="K9" s="45">
        <v>0</v>
      </c>
      <c r="L9" s="54">
        <v>0</v>
      </c>
      <c r="M9" s="45">
        <v>0</v>
      </c>
      <c r="N9" s="45">
        <v>0</v>
      </c>
      <c r="O9" s="45">
        <v>0</v>
      </c>
      <c r="P9" s="46"/>
      <c r="Q9" s="35"/>
      <c r="R9" s="17"/>
      <c r="S9" s="40">
        <v>1838517.21</v>
      </c>
      <c r="T9" s="54">
        <v>29</v>
      </c>
      <c r="U9" s="40">
        <v>63397.14</v>
      </c>
      <c r="V9" s="40">
        <v>55291.3</v>
      </c>
      <c r="W9" s="40">
        <v>39545.040000000001</v>
      </c>
      <c r="X9" s="43"/>
      <c r="Y9" s="35"/>
      <c r="Z9" s="17"/>
      <c r="AA9" s="45">
        <v>130690543.70999999</v>
      </c>
      <c r="AB9" s="54">
        <v>1657</v>
      </c>
      <c r="AC9" s="45">
        <v>78871.78</v>
      </c>
      <c r="AD9" s="45">
        <v>64774.71</v>
      </c>
      <c r="AE9" s="45">
        <v>55899.56</v>
      </c>
      <c r="AF9" s="46"/>
      <c r="AG9" s="35"/>
      <c r="AH9" s="17"/>
      <c r="AI9" s="45">
        <v>22307308.84</v>
      </c>
      <c r="AJ9" s="54">
        <v>194</v>
      </c>
      <c r="AK9" s="45">
        <v>114986.12</v>
      </c>
      <c r="AL9" s="45">
        <v>63947.58</v>
      </c>
      <c r="AM9" s="45">
        <v>297999.84999999998</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786861.99</v>
      </c>
      <c r="T10" s="54">
        <v>7</v>
      </c>
      <c r="U10" s="40">
        <v>112408.85</v>
      </c>
      <c r="V10" s="40">
        <v>124738.28</v>
      </c>
      <c r="W10" s="40">
        <v>49499.98</v>
      </c>
      <c r="X10" s="43"/>
      <c r="Y10" s="35"/>
      <c r="Z10" s="17"/>
      <c r="AA10" s="45">
        <v>0</v>
      </c>
      <c r="AB10" s="54">
        <v>0</v>
      </c>
      <c r="AC10" s="45">
        <v>0</v>
      </c>
      <c r="AD10" s="45">
        <v>0</v>
      </c>
      <c r="AE10" s="45">
        <v>0</v>
      </c>
      <c r="AF10" s="46"/>
      <c r="AG10" s="35"/>
      <c r="AH10" s="17"/>
      <c r="AI10" s="45">
        <v>13567316.199999999</v>
      </c>
      <c r="AJ10" s="54">
        <v>147</v>
      </c>
      <c r="AK10" s="45">
        <v>92294.66</v>
      </c>
      <c r="AL10" s="45">
        <v>78933.350000000006</v>
      </c>
      <c r="AM10" s="45">
        <v>67584.39</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210709.62</v>
      </c>
      <c r="T11" s="54">
        <v>3</v>
      </c>
      <c r="U11" s="40">
        <v>70236.539999999994</v>
      </c>
      <c r="V11" s="40">
        <v>64200</v>
      </c>
      <c r="W11" s="40">
        <v>54939.09</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9000</v>
      </c>
      <c r="T12" s="54">
        <v>2</v>
      </c>
      <c r="U12" s="40">
        <v>4500</v>
      </c>
      <c r="V12" s="40">
        <v>4500</v>
      </c>
      <c r="W12" s="40">
        <v>2121.3200000000002</v>
      </c>
      <c r="X12" s="43"/>
      <c r="Y12" s="35"/>
      <c r="Z12" s="17"/>
      <c r="AA12" s="45">
        <v>0</v>
      </c>
      <c r="AB12" s="54">
        <v>0</v>
      </c>
      <c r="AC12" s="45">
        <v>0</v>
      </c>
      <c r="AD12" s="45">
        <v>0</v>
      </c>
      <c r="AE12" s="45">
        <v>0</v>
      </c>
      <c r="AF12" s="46"/>
      <c r="AG12" s="35"/>
      <c r="AH12" s="17"/>
      <c r="AI12" s="45">
        <v>50000</v>
      </c>
      <c r="AJ12" s="54">
        <v>16</v>
      </c>
      <c r="AK12" s="45">
        <v>3125</v>
      </c>
      <c r="AL12" s="45">
        <v>3000</v>
      </c>
      <c r="AM12" s="45">
        <v>500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8500</v>
      </c>
      <c r="T13" s="54">
        <v>1</v>
      </c>
      <c r="U13" s="40">
        <v>8500</v>
      </c>
      <c r="V13" s="40">
        <v>8500</v>
      </c>
      <c r="W13" s="40">
        <v>0</v>
      </c>
      <c r="X13" s="43"/>
      <c r="Y13" s="35"/>
      <c r="Z13" s="17"/>
      <c r="AA13" s="45">
        <v>0</v>
      </c>
      <c r="AB13" s="54">
        <v>0</v>
      </c>
      <c r="AC13" s="45">
        <v>0</v>
      </c>
      <c r="AD13" s="45">
        <v>0</v>
      </c>
      <c r="AE13" s="45">
        <v>0</v>
      </c>
      <c r="AF13" s="46"/>
      <c r="AG13" s="35"/>
      <c r="AH13" s="17"/>
      <c r="AI13" s="45">
        <v>19724</v>
      </c>
      <c r="AJ13" s="54">
        <v>3</v>
      </c>
      <c r="AK13" s="45">
        <v>6574.66</v>
      </c>
      <c r="AL13" s="45">
        <v>5623</v>
      </c>
      <c r="AM13" s="45">
        <v>2340.41</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2394452.38</v>
      </c>
      <c r="AJ15" s="54">
        <v>48</v>
      </c>
      <c r="AK15" s="45">
        <v>49884.42</v>
      </c>
      <c r="AL15" s="45">
        <v>43608.42</v>
      </c>
      <c r="AM15" s="45">
        <v>38206.14</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2773584.14</v>
      </c>
      <c r="T16" s="54">
        <v>30</v>
      </c>
      <c r="U16" s="40">
        <v>92452.800000000003</v>
      </c>
      <c r="V16" s="40">
        <v>83819.28</v>
      </c>
      <c r="W16" s="40">
        <v>77238.31</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333926.367748914</v>
      </c>
      <c r="D19" s="55">
        <f>D50</f>
        <v>4</v>
      </c>
      <c r="E19" s="47">
        <f t="shared" ref="E19" si="0">C19/D19</f>
        <v>83481.591937228499</v>
      </c>
      <c r="F19" s="46"/>
      <c r="G19" s="46"/>
      <c r="H19" s="46"/>
      <c r="I19" s="35"/>
      <c r="J19" s="21"/>
      <c r="K19" s="47">
        <f>K50*L50*M50*7.85</f>
        <v>10594688.445340624</v>
      </c>
      <c r="L19" s="55">
        <f>L50</f>
        <v>233</v>
      </c>
      <c r="M19" s="47">
        <f>K19/L19</f>
        <v>45470.765859831008</v>
      </c>
      <c r="N19" s="46"/>
      <c r="O19" s="46"/>
      <c r="P19" s="46"/>
      <c r="Q19" s="35"/>
      <c r="R19" s="21"/>
      <c r="S19" s="58">
        <f>S50*T50*U50*7.85</f>
        <v>0</v>
      </c>
      <c r="T19" s="55">
        <f>T50</f>
        <v>0</v>
      </c>
      <c r="U19" s="58">
        <v>0</v>
      </c>
      <c r="V19" s="43"/>
      <c r="W19" s="43"/>
      <c r="X19" s="43"/>
      <c r="Y19" s="35"/>
      <c r="Z19" s="21"/>
      <c r="AA19" s="47">
        <f>AA50*AB50*AC50*7.85</f>
        <v>108768.82284529001</v>
      </c>
      <c r="AB19" s="55">
        <f>AB50</f>
        <v>2</v>
      </c>
      <c r="AC19" s="47">
        <f>AA19/AB19</f>
        <v>54384.411422645004</v>
      </c>
      <c r="AD19" s="46"/>
      <c r="AE19" s="46"/>
      <c r="AF19" s="46"/>
      <c r="AG19" s="35"/>
      <c r="AH19" s="21"/>
      <c r="AI19" s="47">
        <f>AI50*AJ50*AK50*7.85</f>
        <v>5919952.3929146873</v>
      </c>
      <c r="AJ19" s="55">
        <f>AJ50</f>
        <v>114</v>
      </c>
      <c r="AK19" s="47">
        <f>AI19/AJ19</f>
        <v>51929.406955391991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146847.28</v>
      </c>
      <c r="D22" s="54">
        <v>1</v>
      </c>
      <c r="E22" s="45">
        <v>146847.28</v>
      </c>
      <c r="F22" s="45">
        <v>146847.28</v>
      </c>
      <c r="G22" s="45">
        <v>0</v>
      </c>
      <c r="H22" s="45">
        <v>670.88</v>
      </c>
      <c r="I22" s="34">
        <v>0.54765699999999995</v>
      </c>
      <c r="J22" s="17"/>
      <c r="K22" s="45">
        <v>33391004.899999999</v>
      </c>
      <c r="L22" s="54">
        <v>211</v>
      </c>
      <c r="M22" s="45">
        <v>158251.20000000001</v>
      </c>
      <c r="N22" s="45">
        <v>153011.34</v>
      </c>
      <c r="O22" s="45">
        <v>143209.60999999999</v>
      </c>
      <c r="P22" s="45">
        <v>1024.75</v>
      </c>
      <c r="Q22" s="34">
        <v>0.48338599999999998</v>
      </c>
      <c r="R22" s="17"/>
      <c r="S22" s="40">
        <v>1440154.84</v>
      </c>
      <c r="T22" s="54">
        <v>13</v>
      </c>
      <c r="U22" s="40">
        <v>110781.14</v>
      </c>
      <c r="V22" s="40">
        <v>72983.740000000005</v>
      </c>
      <c r="W22" s="40">
        <v>97171.11</v>
      </c>
      <c r="X22" s="40">
        <v>0</v>
      </c>
      <c r="Y22" s="34">
        <v>0</v>
      </c>
      <c r="Z22" s="17"/>
      <c r="AA22" s="45">
        <v>35228586.469999999</v>
      </c>
      <c r="AB22" s="54">
        <v>274</v>
      </c>
      <c r="AC22" s="45">
        <v>128571.48</v>
      </c>
      <c r="AD22" s="45">
        <v>118109</v>
      </c>
      <c r="AE22" s="45">
        <v>94799.08</v>
      </c>
      <c r="AF22" s="45">
        <v>689.92</v>
      </c>
      <c r="AG22" s="34">
        <v>0.39352999999999999</v>
      </c>
      <c r="AH22" s="17"/>
      <c r="AI22" s="45">
        <v>19285046.449999999</v>
      </c>
      <c r="AJ22" s="54">
        <v>191</v>
      </c>
      <c r="AK22" s="45">
        <v>100968.82</v>
      </c>
      <c r="AL22" s="45">
        <v>96956.4</v>
      </c>
      <c r="AM22" s="45">
        <v>59402.28</v>
      </c>
      <c r="AN22" s="45">
        <v>908.03</v>
      </c>
      <c r="AO22" s="34">
        <v>0.42615199999999998</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41731798.090000004</v>
      </c>
      <c r="L23" s="54">
        <v>228</v>
      </c>
      <c r="M23" s="45">
        <v>183034.2</v>
      </c>
      <c r="N23" s="45">
        <v>166355.04999999999</v>
      </c>
      <c r="O23" s="45">
        <v>130868.62</v>
      </c>
      <c r="P23" s="45">
        <v>1056.18</v>
      </c>
      <c r="Q23" s="34">
        <v>0.49295</v>
      </c>
      <c r="R23" s="17"/>
      <c r="S23" s="40">
        <v>1370052.2</v>
      </c>
      <c r="T23" s="54">
        <v>12</v>
      </c>
      <c r="U23" s="40">
        <v>114171.01</v>
      </c>
      <c r="V23" s="40">
        <v>83029.929999999993</v>
      </c>
      <c r="W23" s="40">
        <v>100684.05</v>
      </c>
      <c r="X23" s="40">
        <v>0</v>
      </c>
      <c r="Y23" s="34">
        <v>0</v>
      </c>
      <c r="Z23" s="17"/>
      <c r="AA23" s="45">
        <v>28842462.75</v>
      </c>
      <c r="AB23" s="54">
        <v>214</v>
      </c>
      <c r="AC23" s="45">
        <v>134777.85999999999</v>
      </c>
      <c r="AD23" s="45">
        <v>113726.99</v>
      </c>
      <c r="AE23" s="45">
        <v>102026.51</v>
      </c>
      <c r="AF23" s="45">
        <v>753.73</v>
      </c>
      <c r="AG23" s="34">
        <v>0.42355399999999999</v>
      </c>
      <c r="AH23" s="17"/>
      <c r="AI23" s="45">
        <v>4599561.5199999996</v>
      </c>
      <c r="AJ23" s="54">
        <v>40</v>
      </c>
      <c r="AK23" s="45">
        <v>114989.03</v>
      </c>
      <c r="AL23" s="45">
        <v>104176.95</v>
      </c>
      <c r="AM23" s="45">
        <v>58437.83</v>
      </c>
      <c r="AN23" s="45">
        <v>1037.45</v>
      </c>
      <c r="AO23" s="34">
        <v>0.47167599999999998</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289783.58</v>
      </c>
      <c r="L49" s="54">
        <v>168</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618758.23</v>
      </c>
      <c r="D50" s="54">
        <v>4</v>
      </c>
      <c r="E50" s="32">
        <v>1.7187000000000001E-2</v>
      </c>
      <c r="F50" s="32">
        <v>2.1874999999999999E-2</v>
      </c>
      <c r="G50" s="32">
        <v>1.1653E-2</v>
      </c>
      <c r="H50" s="50">
        <v>108.33</v>
      </c>
      <c r="I50" s="32">
        <v>5.2544E-2</v>
      </c>
      <c r="K50" s="45">
        <v>289521.38</v>
      </c>
      <c r="L50" s="54">
        <v>233</v>
      </c>
      <c r="M50" s="32">
        <v>2.0007E-2</v>
      </c>
      <c r="N50" s="32">
        <v>0.02</v>
      </c>
      <c r="O50" s="32">
        <v>5.9309999999999996E-3</v>
      </c>
      <c r="P50" s="50">
        <v>239.1</v>
      </c>
      <c r="Q50" s="32">
        <v>0.13155700000000001</v>
      </c>
      <c r="S50" s="40">
        <v>0</v>
      </c>
      <c r="T50" s="54">
        <v>0</v>
      </c>
      <c r="U50" s="32">
        <v>0</v>
      </c>
      <c r="V50" s="32">
        <v>0</v>
      </c>
      <c r="W50" s="32">
        <v>0</v>
      </c>
      <c r="X50" s="39">
        <v>0</v>
      </c>
      <c r="Y50" s="32">
        <v>0</v>
      </c>
      <c r="AA50" s="49">
        <v>345275.38</v>
      </c>
      <c r="AB50" s="57">
        <v>2</v>
      </c>
      <c r="AC50" s="38">
        <v>2.0065E-2</v>
      </c>
      <c r="AD50" s="32">
        <v>2.0065E-2</v>
      </c>
      <c r="AE50" s="32">
        <v>1.859E-3</v>
      </c>
      <c r="AF50" s="50">
        <v>194.29</v>
      </c>
      <c r="AG50" s="32">
        <v>0.100135</v>
      </c>
      <c r="AI50" s="45">
        <v>291714.56</v>
      </c>
      <c r="AJ50" s="54">
        <v>114</v>
      </c>
      <c r="AK50" s="32">
        <v>2.2676999999999999E-2</v>
      </c>
      <c r="AL50" s="32">
        <v>2.2700000000000001E-2</v>
      </c>
      <c r="AM50" s="32">
        <v>9.3690000000000006E-3</v>
      </c>
      <c r="AN50" s="50">
        <v>147.1</v>
      </c>
      <c r="AO50" s="32">
        <v>7.2800000000000002E-4</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2111707.86</v>
      </c>
      <c r="L6" s="54">
        <v>32</v>
      </c>
      <c r="M6" s="45">
        <v>65990.87</v>
      </c>
      <c r="N6" s="45">
        <v>49224.23</v>
      </c>
      <c r="O6" s="45">
        <v>85822.3</v>
      </c>
      <c r="P6" s="45">
        <v>434.95</v>
      </c>
      <c r="Q6" s="34">
        <v>0.35042600000000002</v>
      </c>
      <c r="R6" s="17"/>
      <c r="S6" s="40">
        <v>210875.87</v>
      </c>
      <c r="T6" s="54">
        <v>4</v>
      </c>
      <c r="U6" s="40">
        <v>52718.96</v>
      </c>
      <c r="V6" s="40">
        <v>33505.54</v>
      </c>
      <c r="W6" s="40">
        <v>50916.09</v>
      </c>
      <c r="X6" s="40">
        <v>411.92</v>
      </c>
      <c r="Y6" s="34">
        <v>0.26181700000000002</v>
      </c>
      <c r="Z6" s="17"/>
      <c r="AA6" s="45">
        <v>827858.36</v>
      </c>
      <c r="AB6" s="54">
        <v>17</v>
      </c>
      <c r="AC6" s="45">
        <v>48697.55</v>
      </c>
      <c r="AD6" s="45">
        <v>38414</v>
      </c>
      <c r="AE6" s="45">
        <v>33611.870000000003</v>
      </c>
      <c r="AF6" s="45">
        <v>436.39</v>
      </c>
      <c r="AG6" s="34">
        <v>0.392119</v>
      </c>
      <c r="AH6" s="17"/>
      <c r="AI6" s="45">
        <v>629120.74</v>
      </c>
      <c r="AJ6" s="54">
        <v>14</v>
      </c>
      <c r="AK6" s="45">
        <v>44937.19</v>
      </c>
      <c r="AL6" s="45">
        <v>37264.29</v>
      </c>
      <c r="AM6" s="45">
        <v>29409.88</v>
      </c>
      <c r="AN6" s="45">
        <v>762.81</v>
      </c>
      <c r="AO6" s="34">
        <v>0.43945499999999998</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16054.77</v>
      </c>
      <c r="AJ7" s="54">
        <v>4</v>
      </c>
      <c r="AK7" s="45">
        <v>4013.69</v>
      </c>
      <c r="AL7" s="45">
        <v>2635.33</v>
      </c>
      <c r="AM7" s="45">
        <v>4925.1899999999996</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135290.78</v>
      </c>
      <c r="T8" s="54">
        <v>7</v>
      </c>
      <c r="U8" s="40">
        <v>19327.25</v>
      </c>
      <c r="V8" s="40">
        <v>10173.58</v>
      </c>
      <c r="W8" s="40">
        <v>15129.95</v>
      </c>
      <c r="X8" s="40">
        <v>187.04</v>
      </c>
      <c r="Y8" s="34">
        <v>0.43976500000000002</v>
      </c>
      <c r="Z8" s="17"/>
      <c r="AA8" s="45">
        <v>9334.9</v>
      </c>
      <c r="AB8" s="54">
        <v>1</v>
      </c>
      <c r="AC8" s="45">
        <v>9334.9</v>
      </c>
      <c r="AD8" s="45">
        <v>9334.9</v>
      </c>
      <c r="AE8" s="45">
        <v>0</v>
      </c>
      <c r="AF8" s="45">
        <v>54.01</v>
      </c>
      <c r="AG8" s="34">
        <v>0.36641699999999999</v>
      </c>
      <c r="AH8" s="17"/>
      <c r="AI8" s="45">
        <v>954.69</v>
      </c>
      <c r="AJ8" s="54">
        <v>1</v>
      </c>
      <c r="AK8" s="45">
        <v>954.69</v>
      </c>
      <c r="AL8" s="45">
        <v>954.69</v>
      </c>
      <c r="AM8" s="45">
        <v>0</v>
      </c>
      <c r="AN8" s="45">
        <v>70.17</v>
      </c>
      <c r="AO8" s="34">
        <v>0.39919199999999999</v>
      </c>
      <c r="AP8" s="9"/>
      <c r="AQ8" s="18"/>
      <c r="AR8" s="19"/>
      <c r="AS8" s="20"/>
    </row>
    <row r="9" spans="1:45" s="8" customFormat="1" x14ac:dyDescent="0.2">
      <c r="A9" s="7"/>
      <c r="B9" s="8" t="s">
        <v>76</v>
      </c>
      <c r="C9" s="45">
        <v>291667.01</v>
      </c>
      <c r="D9" s="54">
        <v>4</v>
      </c>
      <c r="E9" s="45">
        <v>72916.75</v>
      </c>
      <c r="F9" s="45">
        <v>41667.86</v>
      </c>
      <c r="G9" s="45">
        <v>85254.399999999994</v>
      </c>
      <c r="H9" s="46"/>
      <c r="I9" s="35"/>
      <c r="J9" s="17"/>
      <c r="K9" s="45">
        <v>0</v>
      </c>
      <c r="L9" s="54">
        <v>0</v>
      </c>
      <c r="M9" s="45">
        <v>0</v>
      </c>
      <c r="N9" s="45">
        <v>0</v>
      </c>
      <c r="O9" s="45">
        <v>0</v>
      </c>
      <c r="P9" s="46"/>
      <c r="Q9" s="35"/>
      <c r="R9" s="17"/>
      <c r="S9" s="40">
        <v>190404.71</v>
      </c>
      <c r="T9" s="54">
        <v>2</v>
      </c>
      <c r="U9" s="40">
        <v>95202.35</v>
      </c>
      <c r="V9" s="40">
        <v>95202.35</v>
      </c>
      <c r="W9" s="40">
        <v>18757.21</v>
      </c>
      <c r="X9" s="43"/>
      <c r="Y9" s="35"/>
      <c r="Z9" s="17"/>
      <c r="AA9" s="45">
        <v>2856735.96</v>
      </c>
      <c r="AB9" s="54">
        <v>48</v>
      </c>
      <c r="AC9" s="45">
        <v>59515.33</v>
      </c>
      <c r="AD9" s="45">
        <v>46545.49</v>
      </c>
      <c r="AE9" s="45">
        <v>58784.37</v>
      </c>
      <c r="AF9" s="46"/>
      <c r="AG9" s="35"/>
      <c r="AH9" s="17"/>
      <c r="AI9" s="45">
        <v>62233.54</v>
      </c>
      <c r="AJ9" s="54">
        <v>3</v>
      </c>
      <c r="AK9" s="45">
        <v>20744.509999999998</v>
      </c>
      <c r="AL9" s="45">
        <v>24972.68</v>
      </c>
      <c r="AM9" s="45">
        <v>8553.77</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1298727.8</v>
      </c>
      <c r="AJ10" s="54">
        <v>13</v>
      </c>
      <c r="AK10" s="45">
        <v>99902.13</v>
      </c>
      <c r="AL10" s="45">
        <v>52068.05</v>
      </c>
      <c r="AM10" s="45">
        <v>129809.4</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3000</v>
      </c>
      <c r="AJ12" s="54">
        <v>1</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55485.25</v>
      </c>
      <c r="T16" s="54">
        <v>2</v>
      </c>
      <c r="U16" s="40">
        <v>27742.62</v>
      </c>
      <c r="V16" s="40">
        <v>27742.62</v>
      </c>
      <c r="W16" s="40">
        <v>30593.73</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27475</v>
      </c>
      <c r="D19" s="55">
        <f>D50</f>
        <v>1</v>
      </c>
      <c r="E19" s="47">
        <f t="shared" ref="E19" si="0">C19/D19</f>
        <v>27475</v>
      </c>
      <c r="F19" s="46"/>
      <c r="G19" s="46"/>
      <c r="H19" s="46"/>
      <c r="I19" s="35"/>
      <c r="J19" s="21"/>
      <c r="K19" s="47">
        <f>K50*L50*M50*7.85</f>
        <v>3380986.0816385495</v>
      </c>
      <c r="L19" s="55">
        <f>L50</f>
        <v>115</v>
      </c>
      <c r="M19" s="47">
        <f>K19/L19</f>
        <v>29399.878970769994</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1053084.0072818352</v>
      </c>
      <c r="AJ19" s="55">
        <f>AJ50</f>
        <v>19</v>
      </c>
      <c r="AK19" s="47">
        <f>AI19/AJ19</f>
        <v>55425.474067465009</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1473506.66</v>
      </c>
      <c r="L22" s="54">
        <v>11</v>
      </c>
      <c r="M22" s="45">
        <v>133955.15</v>
      </c>
      <c r="N22" s="45">
        <v>56027.81</v>
      </c>
      <c r="O22" s="45">
        <v>144481.71</v>
      </c>
      <c r="P22" s="45">
        <v>728.52</v>
      </c>
      <c r="Q22" s="34">
        <v>0.44728699999999999</v>
      </c>
      <c r="R22" s="17"/>
      <c r="S22" s="40">
        <v>0</v>
      </c>
      <c r="T22" s="54">
        <v>0</v>
      </c>
      <c r="U22" s="40">
        <v>0</v>
      </c>
      <c r="V22" s="40">
        <v>0</v>
      </c>
      <c r="W22" s="40">
        <v>0</v>
      </c>
      <c r="X22" s="40">
        <v>0</v>
      </c>
      <c r="Y22" s="34">
        <v>0</v>
      </c>
      <c r="Z22" s="17"/>
      <c r="AA22" s="45">
        <v>691999.52</v>
      </c>
      <c r="AB22" s="54">
        <v>13</v>
      </c>
      <c r="AC22" s="45">
        <v>53230.73</v>
      </c>
      <c r="AD22" s="45">
        <v>32333</v>
      </c>
      <c r="AE22" s="45">
        <v>66542.7</v>
      </c>
      <c r="AF22" s="45">
        <v>513.57000000000005</v>
      </c>
      <c r="AG22" s="34">
        <v>0.36213099999999998</v>
      </c>
      <c r="AH22" s="17"/>
      <c r="AI22" s="45">
        <v>1437402.65</v>
      </c>
      <c r="AJ22" s="54">
        <v>41</v>
      </c>
      <c r="AK22" s="45">
        <v>35058.6</v>
      </c>
      <c r="AL22" s="45">
        <v>31943.66</v>
      </c>
      <c r="AM22" s="45">
        <v>25361.54</v>
      </c>
      <c r="AN22" s="45">
        <v>611.99</v>
      </c>
      <c r="AO22" s="34">
        <v>0.42592000000000002</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3049879.17</v>
      </c>
      <c r="L23" s="54">
        <v>31</v>
      </c>
      <c r="M23" s="45">
        <v>98383.19</v>
      </c>
      <c r="N23" s="45">
        <v>55850.3</v>
      </c>
      <c r="O23" s="45">
        <v>105298.37</v>
      </c>
      <c r="P23" s="45">
        <v>603.08000000000004</v>
      </c>
      <c r="Q23" s="34">
        <v>0.44650499999999999</v>
      </c>
      <c r="R23" s="17"/>
      <c r="S23" s="40">
        <v>0</v>
      </c>
      <c r="T23" s="54">
        <v>0</v>
      </c>
      <c r="U23" s="40">
        <v>0</v>
      </c>
      <c r="V23" s="40">
        <v>0</v>
      </c>
      <c r="W23" s="40">
        <v>0</v>
      </c>
      <c r="X23" s="40">
        <v>0</v>
      </c>
      <c r="Y23" s="34">
        <v>0</v>
      </c>
      <c r="Z23" s="17"/>
      <c r="AA23" s="45">
        <v>580770.67000000004</v>
      </c>
      <c r="AB23" s="54">
        <v>13</v>
      </c>
      <c r="AC23" s="45">
        <v>44674.66</v>
      </c>
      <c r="AD23" s="45">
        <v>36981.050000000003</v>
      </c>
      <c r="AE23" s="45">
        <v>59117.9</v>
      </c>
      <c r="AF23" s="45">
        <v>512.34</v>
      </c>
      <c r="AG23" s="34">
        <v>0.374834</v>
      </c>
      <c r="AH23" s="17"/>
      <c r="AI23" s="45">
        <v>13848.8</v>
      </c>
      <c r="AJ23" s="54">
        <v>1</v>
      </c>
      <c r="AK23" s="45">
        <v>13848.8</v>
      </c>
      <c r="AL23" s="45">
        <v>13848.8</v>
      </c>
      <c r="AM23" s="45">
        <v>0</v>
      </c>
      <c r="AN23" s="45">
        <v>369.84</v>
      </c>
      <c r="AO23" s="34">
        <v>0.60499499999999995</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167668.26999999999</v>
      </c>
      <c r="L49" s="54">
        <v>80</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112000</v>
      </c>
      <c r="D50" s="54">
        <v>1</v>
      </c>
      <c r="E50" s="32">
        <v>3.125E-2</v>
      </c>
      <c r="F50" s="32">
        <v>3.125E-2</v>
      </c>
      <c r="G50" s="32">
        <v>0</v>
      </c>
      <c r="H50" s="50">
        <v>103.54</v>
      </c>
      <c r="I50" s="32">
        <v>0.17749799999999999</v>
      </c>
      <c r="K50" s="45">
        <v>180997.85</v>
      </c>
      <c r="L50" s="54">
        <v>115</v>
      </c>
      <c r="M50" s="32">
        <v>2.0691999999999999E-2</v>
      </c>
      <c r="N50" s="32">
        <v>2.1250000000000002E-2</v>
      </c>
      <c r="O50" s="32">
        <v>4.516E-3</v>
      </c>
      <c r="P50" s="50">
        <v>154.13</v>
      </c>
      <c r="Q50" s="32">
        <v>0.136935</v>
      </c>
      <c r="S50" s="40">
        <v>0</v>
      </c>
      <c r="T50" s="54">
        <v>0</v>
      </c>
      <c r="U50" s="32">
        <v>0</v>
      </c>
      <c r="V50" s="32">
        <v>0</v>
      </c>
      <c r="W50" s="32">
        <v>0</v>
      </c>
      <c r="X50" s="39">
        <v>0</v>
      </c>
      <c r="Y50" s="32">
        <v>0</v>
      </c>
      <c r="AA50" s="49">
        <v>0</v>
      </c>
      <c r="AB50" s="57">
        <v>0</v>
      </c>
      <c r="AC50" s="38">
        <v>0</v>
      </c>
      <c r="AD50" s="32">
        <v>0</v>
      </c>
      <c r="AE50" s="32">
        <v>0</v>
      </c>
      <c r="AF50" s="50">
        <v>0</v>
      </c>
      <c r="AG50" s="32">
        <v>0</v>
      </c>
      <c r="AI50" s="45">
        <v>199051.9</v>
      </c>
      <c r="AJ50" s="54">
        <v>19</v>
      </c>
      <c r="AK50" s="32">
        <v>3.5471000000000003E-2</v>
      </c>
      <c r="AL50" s="32">
        <v>4.3499999999999997E-2</v>
      </c>
      <c r="AM50" s="32">
        <v>1.5624000000000001E-2</v>
      </c>
      <c r="AN50" s="50">
        <v>515.23</v>
      </c>
      <c r="AO50" s="32">
        <v>0.25470999999999999</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O28" sqref="O28"/>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699041.17</v>
      </c>
      <c r="D6" s="54">
        <v>3</v>
      </c>
      <c r="E6" s="45">
        <v>233013.72</v>
      </c>
      <c r="F6" s="45">
        <v>191250</v>
      </c>
      <c r="G6" s="45">
        <v>104363.31</v>
      </c>
      <c r="H6" s="45">
        <v>1378.05</v>
      </c>
      <c r="I6" s="34">
        <v>0.36707499999999998</v>
      </c>
      <c r="J6" s="17"/>
      <c r="K6" s="45">
        <v>44423763.289999999</v>
      </c>
      <c r="L6" s="54">
        <v>244</v>
      </c>
      <c r="M6" s="45">
        <v>182064.6</v>
      </c>
      <c r="N6" s="45">
        <v>166450.39000000001</v>
      </c>
      <c r="O6" s="45">
        <v>117047.51</v>
      </c>
      <c r="P6" s="45">
        <v>786.78</v>
      </c>
      <c r="Q6" s="34">
        <v>0.45655400000000002</v>
      </c>
      <c r="R6" s="17"/>
      <c r="S6" s="40">
        <v>430354.54</v>
      </c>
      <c r="T6" s="54">
        <v>3</v>
      </c>
      <c r="U6" s="40">
        <v>143451.51</v>
      </c>
      <c r="V6" s="40">
        <v>156761.4</v>
      </c>
      <c r="W6" s="40">
        <v>39035.32</v>
      </c>
      <c r="X6" s="40">
        <v>601.12</v>
      </c>
      <c r="Y6" s="34">
        <v>0.29555500000000001</v>
      </c>
      <c r="Z6" s="17"/>
      <c r="AA6" s="45">
        <v>23399579.620000001</v>
      </c>
      <c r="AB6" s="54">
        <v>142</v>
      </c>
      <c r="AC6" s="45">
        <v>164785.76999999999</v>
      </c>
      <c r="AD6" s="45">
        <v>136327.12</v>
      </c>
      <c r="AE6" s="45">
        <v>125427.33</v>
      </c>
      <c r="AF6" s="45">
        <v>793.39</v>
      </c>
      <c r="AG6" s="34">
        <v>0.45740900000000001</v>
      </c>
      <c r="AH6" s="17"/>
      <c r="AI6" s="45">
        <v>6569934.5700000003</v>
      </c>
      <c r="AJ6" s="54">
        <v>56</v>
      </c>
      <c r="AK6" s="45">
        <v>117320.26</v>
      </c>
      <c r="AL6" s="45">
        <v>97791.5</v>
      </c>
      <c r="AM6" s="45">
        <v>67735.37</v>
      </c>
      <c r="AN6" s="45">
        <v>824.44</v>
      </c>
      <c r="AO6" s="34">
        <v>0.47284599999999999</v>
      </c>
      <c r="AP6" s="9"/>
      <c r="AQ6" s="18"/>
      <c r="AR6" s="19"/>
      <c r="AS6" s="20"/>
    </row>
    <row r="7" spans="1:45" s="8" customFormat="1" x14ac:dyDescent="0.2">
      <c r="A7" s="7"/>
      <c r="B7" s="8" t="s">
        <v>74</v>
      </c>
      <c r="C7" s="45">
        <v>47072.31</v>
      </c>
      <c r="D7" s="54">
        <v>2</v>
      </c>
      <c r="E7" s="45">
        <v>23536.15</v>
      </c>
      <c r="F7" s="45">
        <v>23536.15</v>
      </c>
      <c r="G7" s="45">
        <v>16412.97</v>
      </c>
      <c r="H7" s="45">
        <v>211.76</v>
      </c>
      <c r="I7" s="34">
        <v>0.32600600000000002</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3729826.25</v>
      </c>
      <c r="AJ7" s="54">
        <v>64</v>
      </c>
      <c r="AK7" s="45">
        <v>58278.53</v>
      </c>
      <c r="AL7" s="45">
        <v>41300</v>
      </c>
      <c r="AM7" s="45">
        <v>57308.42</v>
      </c>
      <c r="AN7" s="45">
        <v>0</v>
      </c>
      <c r="AO7" s="34">
        <v>0</v>
      </c>
      <c r="AP7" s="9"/>
      <c r="AQ7" s="18"/>
      <c r="AR7" s="19"/>
      <c r="AS7" s="20"/>
    </row>
    <row r="8" spans="1:45" s="8" customFormat="1" x14ac:dyDescent="0.2">
      <c r="A8" s="7"/>
      <c r="B8" s="8" t="s">
        <v>75</v>
      </c>
      <c r="C8" s="45">
        <v>3300</v>
      </c>
      <c r="D8" s="54">
        <v>1</v>
      </c>
      <c r="E8" s="45">
        <v>3300</v>
      </c>
      <c r="F8" s="45">
        <v>3300</v>
      </c>
      <c r="G8" s="45">
        <v>0</v>
      </c>
      <c r="H8" s="45">
        <v>60.08</v>
      </c>
      <c r="I8" s="34">
        <v>0.249667</v>
      </c>
      <c r="J8" s="17"/>
      <c r="K8" s="45">
        <v>108738.11</v>
      </c>
      <c r="L8" s="54">
        <v>2</v>
      </c>
      <c r="M8" s="45">
        <v>54369.05</v>
      </c>
      <c r="N8" s="45">
        <v>54369.05</v>
      </c>
      <c r="O8" s="45">
        <v>15645.35</v>
      </c>
      <c r="P8" s="45">
        <v>0</v>
      </c>
      <c r="Q8" s="34">
        <v>0</v>
      </c>
      <c r="R8" s="17"/>
      <c r="S8" s="40">
        <v>477595.84</v>
      </c>
      <c r="T8" s="54">
        <v>12</v>
      </c>
      <c r="U8" s="40">
        <v>39799.65</v>
      </c>
      <c r="V8" s="40">
        <v>25749.81</v>
      </c>
      <c r="W8" s="40">
        <v>40884.14</v>
      </c>
      <c r="X8" s="40">
        <v>97.48</v>
      </c>
      <c r="Y8" s="34">
        <v>0.42869800000000002</v>
      </c>
      <c r="Z8" s="17"/>
      <c r="AA8" s="45">
        <v>452715.36</v>
      </c>
      <c r="AB8" s="54">
        <v>18</v>
      </c>
      <c r="AC8" s="45">
        <v>25150.85</v>
      </c>
      <c r="AD8" s="45">
        <v>18830.41</v>
      </c>
      <c r="AE8" s="45">
        <v>19627.27</v>
      </c>
      <c r="AF8" s="45">
        <v>111.7</v>
      </c>
      <c r="AG8" s="34">
        <v>0.43296600000000002</v>
      </c>
      <c r="AH8" s="17"/>
      <c r="AI8" s="45">
        <v>564834.42000000004</v>
      </c>
      <c r="AJ8" s="54">
        <v>19</v>
      </c>
      <c r="AK8" s="45">
        <v>29728.12</v>
      </c>
      <c r="AL8" s="45">
        <v>18605.939999999999</v>
      </c>
      <c r="AM8" s="45">
        <v>26938.99</v>
      </c>
      <c r="AN8" s="45">
        <v>183.17</v>
      </c>
      <c r="AO8" s="34">
        <v>0.48112199999999999</v>
      </c>
      <c r="AP8" s="9"/>
      <c r="AQ8" s="18"/>
      <c r="AR8" s="19"/>
      <c r="AS8" s="20"/>
    </row>
    <row r="9" spans="1:45" s="8" customFormat="1" x14ac:dyDescent="0.2">
      <c r="A9" s="7"/>
      <c r="B9" s="8" t="s">
        <v>76</v>
      </c>
      <c r="C9" s="45">
        <v>344551.11</v>
      </c>
      <c r="D9" s="54">
        <v>4</v>
      </c>
      <c r="E9" s="45">
        <v>86137.77</v>
      </c>
      <c r="F9" s="45">
        <v>77151.429999999993</v>
      </c>
      <c r="G9" s="45">
        <v>50090.38</v>
      </c>
      <c r="H9" s="46"/>
      <c r="I9" s="35"/>
      <c r="J9" s="17"/>
      <c r="K9" s="45">
        <v>0</v>
      </c>
      <c r="L9" s="54">
        <v>0</v>
      </c>
      <c r="M9" s="45">
        <v>0</v>
      </c>
      <c r="N9" s="45">
        <v>0</v>
      </c>
      <c r="O9" s="45">
        <v>0</v>
      </c>
      <c r="P9" s="46"/>
      <c r="Q9" s="35"/>
      <c r="R9" s="17"/>
      <c r="S9" s="40">
        <v>1441979.98</v>
      </c>
      <c r="T9" s="54">
        <v>23</v>
      </c>
      <c r="U9" s="40">
        <v>62694.78</v>
      </c>
      <c r="V9" s="40">
        <v>58649.4</v>
      </c>
      <c r="W9" s="40">
        <v>25859.62</v>
      </c>
      <c r="X9" s="43"/>
      <c r="Y9" s="35"/>
      <c r="Z9" s="17"/>
      <c r="AA9" s="45">
        <v>27428420.449999999</v>
      </c>
      <c r="AB9" s="54">
        <v>383</v>
      </c>
      <c r="AC9" s="45">
        <v>71614.67</v>
      </c>
      <c r="AD9" s="45">
        <v>53170.42</v>
      </c>
      <c r="AE9" s="45">
        <v>55354.82</v>
      </c>
      <c r="AF9" s="46"/>
      <c r="AG9" s="35"/>
      <c r="AH9" s="17"/>
      <c r="AI9" s="45">
        <v>1982373.69</v>
      </c>
      <c r="AJ9" s="54">
        <v>27</v>
      </c>
      <c r="AK9" s="45">
        <v>73421.240000000005</v>
      </c>
      <c r="AL9" s="45">
        <v>57170</v>
      </c>
      <c r="AM9" s="45">
        <v>55380.62</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5584051.0899999999</v>
      </c>
      <c r="T10" s="54">
        <v>52</v>
      </c>
      <c r="U10" s="40">
        <v>107385.59</v>
      </c>
      <c r="V10" s="40">
        <v>77082.81</v>
      </c>
      <c r="W10" s="40">
        <v>80229.02</v>
      </c>
      <c r="X10" s="43"/>
      <c r="Y10" s="35"/>
      <c r="Z10" s="17"/>
      <c r="AA10" s="45">
        <v>0</v>
      </c>
      <c r="AB10" s="54">
        <v>0</v>
      </c>
      <c r="AC10" s="45">
        <v>0</v>
      </c>
      <c r="AD10" s="45">
        <v>0</v>
      </c>
      <c r="AE10" s="45">
        <v>0</v>
      </c>
      <c r="AF10" s="46"/>
      <c r="AG10" s="35"/>
      <c r="AH10" s="17"/>
      <c r="AI10" s="45">
        <v>22356442.399999999</v>
      </c>
      <c r="AJ10" s="54">
        <v>263</v>
      </c>
      <c r="AK10" s="45">
        <v>85005.48</v>
      </c>
      <c r="AL10" s="45">
        <v>66509.100000000006</v>
      </c>
      <c r="AM10" s="45">
        <v>75121.66</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3000</v>
      </c>
      <c r="T12" s="54">
        <v>1</v>
      </c>
      <c r="U12" s="40">
        <v>3000</v>
      </c>
      <c r="V12" s="40">
        <v>3000</v>
      </c>
      <c r="W12" s="40">
        <v>0</v>
      </c>
      <c r="X12" s="43"/>
      <c r="Y12" s="35"/>
      <c r="Z12" s="17"/>
      <c r="AA12" s="45">
        <v>0</v>
      </c>
      <c r="AB12" s="54">
        <v>0</v>
      </c>
      <c r="AC12" s="45">
        <v>0</v>
      </c>
      <c r="AD12" s="45">
        <v>0</v>
      </c>
      <c r="AE12" s="45">
        <v>0</v>
      </c>
      <c r="AF12" s="46"/>
      <c r="AG12" s="35"/>
      <c r="AH12" s="17"/>
      <c r="AI12" s="45">
        <v>69000</v>
      </c>
      <c r="AJ12" s="54">
        <v>23</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15062.77</v>
      </c>
      <c r="T13" s="54">
        <v>3</v>
      </c>
      <c r="U13" s="40">
        <v>5020.92</v>
      </c>
      <c r="V13" s="40">
        <v>6552.77</v>
      </c>
      <c r="W13" s="40">
        <v>4447.46</v>
      </c>
      <c r="X13" s="43"/>
      <c r="Y13" s="35"/>
      <c r="Z13" s="17"/>
      <c r="AA13" s="45">
        <v>0</v>
      </c>
      <c r="AB13" s="54">
        <v>0</v>
      </c>
      <c r="AC13" s="45">
        <v>0</v>
      </c>
      <c r="AD13" s="45">
        <v>0</v>
      </c>
      <c r="AE13" s="45">
        <v>0</v>
      </c>
      <c r="AF13" s="46"/>
      <c r="AG13" s="35"/>
      <c r="AH13" s="17"/>
      <c r="AI13" s="45">
        <v>24953</v>
      </c>
      <c r="AJ13" s="54">
        <v>5</v>
      </c>
      <c r="AK13" s="45">
        <v>4990.6000000000004</v>
      </c>
      <c r="AL13" s="45">
        <v>4200</v>
      </c>
      <c r="AM13" s="45">
        <v>2161.86</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2217005.9900000002</v>
      </c>
      <c r="T16" s="54">
        <v>18</v>
      </c>
      <c r="U16" s="40">
        <v>123166.99</v>
      </c>
      <c r="V16" s="40">
        <v>129758.81</v>
      </c>
      <c r="W16" s="40">
        <v>52945.45</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8168233.9765648851</v>
      </c>
      <c r="L19" s="55">
        <f>L50</f>
        <v>188</v>
      </c>
      <c r="M19" s="47">
        <f>K19/L19</f>
        <v>43448.053066834495</v>
      </c>
      <c r="N19" s="46"/>
      <c r="O19" s="46"/>
      <c r="P19" s="46"/>
      <c r="Q19" s="35"/>
      <c r="R19" s="21"/>
      <c r="S19" s="58">
        <f>S50*T50*U50*7.85</f>
        <v>0</v>
      </c>
      <c r="T19" s="55">
        <f>T50</f>
        <v>0</v>
      </c>
      <c r="U19" s="58">
        <v>0</v>
      </c>
      <c r="V19" s="43"/>
      <c r="W19" s="43"/>
      <c r="X19" s="43"/>
      <c r="Y19" s="35"/>
      <c r="Z19" s="21"/>
      <c r="AA19" s="47">
        <f>AA50*AB50*AC50*7.85</f>
        <v>207262.98207809098</v>
      </c>
      <c r="AB19" s="55">
        <f>AB50</f>
        <v>6</v>
      </c>
      <c r="AC19" s="47">
        <f>AA19/AB19</f>
        <v>34543.830346348499</v>
      </c>
      <c r="AD19" s="46"/>
      <c r="AE19" s="46"/>
      <c r="AF19" s="46"/>
      <c r="AG19" s="35"/>
      <c r="AH19" s="21"/>
      <c r="AI19" s="47">
        <f>AI50*AJ50*AK50*7.85</f>
        <v>5440346.5073469961</v>
      </c>
      <c r="AJ19" s="55">
        <f>AJ50</f>
        <v>84</v>
      </c>
      <c r="AK19" s="47">
        <f>AI19/AJ19</f>
        <v>64766.029849368999</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343046.74</v>
      </c>
      <c r="D22" s="54">
        <v>1</v>
      </c>
      <c r="E22" s="45">
        <v>343046.74</v>
      </c>
      <c r="F22" s="45">
        <v>343046.74</v>
      </c>
      <c r="G22" s="45">
        <v>0</v>
      </c>
      <c r="H22" s="45">
        <v>874.06</v>
      </c>
      <c r="I22" s="34">
        <v>0.35716999999999999</v>
      </c>
      <c r="J22" s="17"/>
      <c r="K22" s="45">
        <v>33901874.75</v>
      </c>
      <c r="L22" s="54">
        <v>166</v>
      </c>
      <c r="M22" s="45">
        <v>204228.16</v>
      </c>
      <c r="N22" s="45">
        <v>169949.16</v>
      </c>
      <c r="O22" s="45">
        <v>179302.43</v>
      </c>
      <c r="P22" s="45">
        <v>1027.69</v>
      </c>
      <c r="Q22" s="34">
        <v>0.51851499999999995</v>
      </c>
      <c r="R22" s="17"/>
      <c r="S22" s="40">
        <v>1504832.29</v>
      </c>
      <c r="T22" s="54">
        <v>13</v>
      </c>
      <c r="U22" s="40">
        <v>115756.33</v>
      </c>
      <c r="V22" s="40">
        <v>102676.81</v>
      </c>
      <c r="W22" s="40">
        <v>79777.55</v>
      </c>
      <c r="X22" s="40">
        <v>0</v>
      </c>
      <c r="Y22" s="34">
        <v>0</v>
      </c>
      <c r="Z22" s="17"/>
      <c r="AA22" s="45">
        <v>11741116.189999999</v>
      </c>
      <c r="AB22" s="54">
        <v>85</v>
      </c>
      <c r="AC22" s="45">
        <v>138130.76999999999</v>
      </c>
      <c r="AD22" s="45">
        <v>124161.94</v>
      </c>
      <c r="AE22" s="45">
        <v>93883.42</v>
      </c>
      <c r="AF22" s="45">
        <v>600.51</v>
      </c>
      <c r="AG22" s="34">
        <v>0.38818999999999998</v>
      </c>
      <c r="AH22" s="17"/>
      <c r="AI22" s="45">
        <v>12662365.23</v>
      </c>
      <c r="AJ22" s="54">
        <v>113</v>
      </c>
      <c r="AK22" s="45">
        <v>112056.32000000001</v>
      </c>
      <c r="AL22" s="45">
        <v>103609.17</v>
      </c>
      <c r="AM22" s="45">
        <v>60533.83</v>
      </c>
      <c r="AN22" s="45">
        <v>771.68</v>
      </c>
      <c r="AO22" s="34">
        <v>0.45059700000000003</v>
      </c>
      <c r="AP22" s="9"/>
      <c r="AQ22" s="18"/>
      <c r="AR22" s="19"/>
      <c r="AS22" s="20"/>
    </row>
    <row r="23" spans="1:45" s="8" customFormat="1" x14ac:dyDescent="0.2">
      <c r="A23" s="7"/>
      <c r="B23" s="22" t="s">
        <v>105</v>
      </c>
      <c r="C23" s="45">
        <v>146452.51</v>
      </c>
      <c r="D23" s="54">
        <v>1</v>
      </c>
      <c r="E23" s="45">
        <v>146452.51</v>
      </c>
      <c r="F23" s="45">
        <v>146452.51</v>
      </c>
      <c r="G23" s="45">
        <v>0</v>
      </c>
      <c r="H23" s="45">
        <v>423.17</v>
      </c>
      <c r="I23" s="34">
        <v>0.65144100000000005</v>
      </c>
      <c r="J23" s="17"/>
      <c r="K23" s="45">
        <v>45116757.259999998</v>
      </c>
      <c r="L23" s="54">
        <v>214</v>
      </c>
      <c r="M23" s="45">
        <v>210825.96</v>
      </c>
      <c r="N23" s="45">
        <v>185979.26</v>
      </c>
      <c r="O23" s="45">
        <v>156023.56</v>
      </c>
      <c r="P23" s="45">
        <v>995.49</v>
      </c>
      <c r="Q23" s="34">
        <v>0.51882099999999998</v>
      </c>
      <c r="R23" s="17"/>
      <c r="S23" s="40">
        <v>1615835.06</v>
      </c>
      <c r="T23" s="54">
        <v>14</v>
      </c>
      <c r="U23" s="40">
        <v>115416.79</v>
      </c>
      <c r="V23" s="40">
        <v>102782.99</v>
      </c>
      <c r="W23" s="40">
        <v>76914.97</v>
      </c>
      <c r="X23" s="40">
        <v>0</v>
      </c>
      <c r="Y23" s="34">
        <v>0</v>
      </c>
      <c r="Z23" s="17"/>
      <c r="AA23" s="45">
        <v>11412293</v>
      </c>
      <c r="AB23" s="54">
        <v>85</v>
      </c>
      <c r="AC23" s="45">
        <v>134262.26999999999</v>
      </c>
      <c r="AD23" s="45">
        <v>114700</v>
      </c>
      <c r="AE23" s="45">
        <v>90557.47</v>
      </c>
      <c r="AF23" s="45">
        <v>602.98</v>
      </c>
      <c r="AG23" s="34">
        <v>0.41365000000000002</v>
      </c>
      <c r="AH23" s="17"/>
      <c r="AI23" s="45">
        <v>2947421.19</v>
      </c>
      <c r="AJ23" s="54">
        <v>28</v>
      </c>
      <c r="AK23" s="45">
        <v>105265.04</v>
      </c>
      <c r="AL23" s="45">
        <v>97165.63</v>
      </c>
      <c r="AM23" s="45">
        <v>56351.92</v>
      </c>
      <c r="AN23" s="45">
        <v>659.75</v>
      </c>
      <c r="AO23" s="34">
        <v>0.40698099999999998</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407926.06</v>
      </c>
      <c r="D49" s="54">
        <v>1</v>
      </c>
      <c r="E49" s="28"/>
      <c r="F49" s="28"/>
      <c r="G49" s="28"/>
      <c r="H49" s="28"/>
      <c r="I49" s="28"/>
      <c r="K49" s="45">
        <v>293428.51</v>
      </c>
      <c r="L49" s="54">
        <v>79</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281969.73</v>
      </c>
      <c r="L50" s="54">
        <v>188</v>
      </c>
      <c r="M50" s="32">
        <v>1.9629000000000001E-2</v>
      </c>
      <c r="N50" s="32">
        <v>1.8749999999999999E-2</v>
      </c>
      <c r="O50" s="32">
        <v>7.4180000000000001E-3</v>
      </c>
      <c r="P50" s="50">
        <v>156.94</v>
      </c>
      <c r="Q50" s="32">
        <v>9.1769000000000003E-2</v>
      </c>
      <c r="S50" s="40">
        <v>0</v>
      </c>
      <c r="T50" s="54">
        <v>0</v>
      </c>
      <c r="U50" s="32">
        <v>0</v>
      </c>
      <c r="V50" s="32">
        <v>0</v>
      </c>
      <c r="W50" s="32">
        <v>0</v>
      </c>
      <c r="X50" s="39">
        <v>0</v>
      </c>
      <c r="Y50" s="32">
        <v>0</v>
      </c>
      <c r="AA50" s="49">
        <v>315650.81</v>
      </c>
      <c r="AB50" s="57">
        <v>6</v>
      </c>
      <c r="AC50" s="38">
        <v>1.3941E-2</v>
      </c>
      <c r="AD50" s="32">
        <v>1.6199999999999999E-2</v>
      </c>
      <c r="AE50" s="32">
        <v>5.7650000000000002E-3</v>
      </c>
      <c r="AF50" s="50">
        <v>259.70999999999998</v>
      </c>
      <c r="AG50" s="32">
        <v>0.120544</v>
      </c>
      <c r="AI50" s="45">
        <v>363359.89</v>
      </c>
      <c r="AJ50" s="54">
        <v>84</v>
      </c>
      <c r="AK50" s="32">
        <v>2.2706E-2</v>
      </c>
      <c r="AL50" s="32">
        <v>2.3875E-2</v>
      </c>
      <c r="AM50" s="32">
        <v>8.2159999999999993E-3</v>
      </c>
      <c r="AN50" s="50">
        <v>261.62</v>
      </c>
      <c r="AO50" s="32">
        <v>6.4911999999999997E-2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T22" sqref="T22:T23"/>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41800</v>
      </c>
      <c r="D6" s="54">
        <v>1</v>
      </c>
      <c r="E6" s="45">
        <v>41800</v>
      </c>
      <c r="F6" s="45">
        <v>41800</v>
      </c>
      <c r="G6" s="45">
        <v>0</v>
      </c>
      <c r="H6" s="45">
        <v>0.06</v>
      </c>
      <c r="I6" s="34">
        <v>1E-4</v>
      </c>
      <c r="J6" s="17"/>
      <c r="K6" s="45">
        <v>52506292.280000001</v>
      </c>
      <c r="L6" s="54">
        <v>310</v>
      </c>
      <c r="M6" s="45">
        <v>169375.13</v>
      </c>
      <c r="N6" s="45">
        <v>151746.60999999999</v>
      </c>
      <c r="O6" s="45">
        <v>129411.08</v>
      </c>
      <c r="P6" s="45">
        <v>1312.23</v>
      </c>
      <c r="Q6" s="34">
        <v>0.479736</v>
      </c>
      <c r="R6" s="17"/>
      <c r="S6" s="40">
        <v>2094679.68</v>
      </c>
      <c r="T6" s="54">
        <v>25</v>
      </c>
      <c r="U6" s="40">
        <v>83787.179999999993</v>
      </c>
      <c r="V6" s="40">
        <v>76918.14</v>
      </c>
      <c r="W6" s="40">
        <v>70490.179999999993</v>
      </c>
      <c r="X6" s="40">
        <v>661.71</v>
      </c>
      <c r="Y6" s="34">
        <v>0.33580199999999999</v>
      </c>
      <c r="Z6" s="17"/>
      <c r="AA6" s="45">
        <v>65992244.350000001</v>
      </c>
      <c r="AB6" s="54">
        <v>527</v>
      </c>
      <c r="AC6" s="45">
        <v>125222.47</v>
      </c>
      <c r="AD6" s="45">
        <v>100002.73</v>
      </c>
      <c r="AE6" s="45">
        <v>100573.01</v>
      </c>
      <c r="AF6" s="45">
        <v>988.01</v>
      </c>
      <c r="AG6" s="34">
        <v>0.41598400000000002</v>
      </c>
      <c r="AH6" s="17"/>
      <c r="AI6" s="45">
        <v>6634242.29</v>
      </c>
      <c r="AJ6" s="54">
        <v>50</v>
      </c>
      <c r="AK6" s="45">
        <v>132684.84</v>
      </c>
      <c r="AL6" s="45">
        <v>130599</v>
      </c>
      <c r="AM6" s="45">
        <v>71947.16</v>
      </c>
      <c r="AN6" s="45">
        <v>1214.1500000000001</v>
      </c>
      <c r="AO6" s="34">
        <v>0.42435800000000001</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3527621.86</v>
      </c>
      <c r="AJ7" s="54">
        <v>72</v>
      </c>
      <c r="AK7" s="45">
        <v>48994.74</v>
      </c>
      <c r="AL7" s="45">
        <v>37593.620000000003</v>
      </c>
      <c r="AM7" s="45">
        <v>41705.550000000003</v>
      </c>
      <c r="AN7" s="45">
        <v>0</v>
      </c>
      <c r="AO7" s="34">
        <v>0</v>
      </c>
      <c r="AP7" s="9"/>
      <c r="AQ7" s="18"/>
      <c r="AR7" s="19"/>
      <c r="AS7" s="20"/>
    </row>
    <row r="8" spans="1:45" s="8" customFormat="1" x14ac:dyDescent="0.2">
      <c r="A8" s="7"/>
      <c r="B8" s="8" t="s">
        <v>75</v>
      </c>
      <c r="C8" s="45">
        <v>73400</v>
      </c>
      <c r="D8" s="54">
        <v>1</v>
      </c>
      <c r="E8" s="45">
        <v>73400</v>
      </c>
      <c r="F8" s="45">
        <v>73400</v>
      </c>
      <c r="G8" s="45">
        <v>0</v>
      </c>
      <c r="H8" s="45">
        <v>742.33</v>
      </c>
      <c r="I8" s="34">
        <v>0.68581199999999998</v>
      </c>
      <c r="J8" s="17"/>
      <c r="K8" s="45">
        <v>2332045.89</v>
      </c>
      <c r="L8" s="54">
        <v>16</v>
      </c>
      <c r="M8" s="45">
        <v>145752.85999999999</v>
      </c>
      <c r="N8" s="45">
        <v>69272.39</v>
      </c>
      <c r="O8" s="45">
        <v>253944.97</v>
      </c>
      <c r="P8" s="45">
        <v>219</v>
      </c>
      <c r="Q8" s="34">
        <v>0.66046400000000005</v>
      </c>
      <c r="R8" s="17"/>
      <c r="S8" s="40">
        <v>3294948.86</v>
      </c>
      <c r="T8" s="54">
        <v>85</v>
      </c>
      <c r="U8" s="40">
        <v>38764.1</v>
      </c>
      <c r="V8" s="40">
        <v>27363.32</v>
      </c>
      <c r="W8" s="40">
        <v>42939.97</v>
      </c>
      <c r="X8" s="40">
        <v>228.62</v>
      </c>
      <c r="Y8" s="34">
        <v>0.43380999999999997</v>
      </c>
      <c r="Z8" s="17"/>
      <c r="AA8" s="45">
        <v>6311857.8099999996</v>
      </c>
      <c r="AB8" s="54">
        <v>149</v>
      </c>
      <c r="AC8" s="45">
        <v>42361.46</v>
      </c>
      <c r="AD8" s="45">
        <v>32900.07</v>
      </c>
      <c r="AE8" s="45">
        <v>35558.559999999998</v>
      </c>
      <c r="AF8" s="45">
        <v>204.56</v>
      </c>
      <c r="AG8" s="34">
        <v>0.442164</v>
      </c>
      <c r="AH8" s="17"/>
      <c r="AI8" s="45">
        <v>384982.44</v>
      </c>
      <c r="AJ8" s="54">
        <v>22</v>
      </c>
      <c r="AK8" s="45">
        <v>17499.2</v>
      </c>
      <c r="AL8" s="45">
        <v>10421.52</v>
      </c>
      <c r="AM8" s="45">
        <v>20946.66</v>
      </c>
      <c r="AN8" s="45">
        <v>340.87</v>
      </c>
      <c r="AO8" s="34">
        <v>0.50633099999999998</v>
      </c>
      <c r="AP8" s="9"/>
      <c r="AQ8" s="18"/>
      <c r="AR8" s="19"/>
      <c r="AS8" s="20"/>
    </row>
    <row r="9" spans="1:45" s="8" customFormat="1" x14ac:dyDescent="0.2">
      <c r="A9" s="7"/>
      <c r="B9" s="8" t="s">
        <v>76</v>
      </c>
      <c r="C9" s="45">
        <v>1110644.71</v>
      </c>
      <c r="D9" s="54">
        <v>14</v>
      </c>
      <c r="E9" s="45">
        <v>79331.759999999995</v>
      </c>
      <c r="F9" s="45">
        <v>70577.149999999994</v>
      </c>
      <c r="G9" s="45">
        <v>71417.440000000002</v>
      </c>
      <c r="H9" s="46"/>
      <c r="I9" s="35"/>
      <c r="J9" s="17"/>
      <c r="K9" s="45">
        <v>0</v>
      </c>
      <c r="L9" s="54">
        <v>0</v>
      </c>
      <c r="M9" s="45">
        <v>0</v>
      </c>
      <c r="N9" s="45">
        <v>0</v>
      </c>
      <c r="O9" s="45">
        <v>0</v>
      </c>
      <c r="P9" s="46"/>
      <c r="Q9" s="35"/>
      <c r="R9" s="17"/>
      <c r="S9" s="40">
        <v>2587959.65</v>
      </c>
      <c r="T9" s="54">
        <v>34</v>
      </c>
      <c r="U9" s="40">
        <v>76116.460000000006</v>
      </c>
      <c r="V9" s="40">
        <v>75198.070000000007</v>
      </c>
      <c r="W9" s="40">
        <v>35994.99</v>
      </c>
      <c r="X9" s="43"/>
      <c r="Y9" s="35"/>
      <c r="Z9" s="17"/>
      <c r="AA9" s="45">
        <v>207046037.5</v>
      </c>
      <c r="AB9" s="54">
        <v>2233</v>
      </c>
      <c r="AC9" s="45">
        <v>92721.01</v>
      </c>
      <c r="AD9" s="45">
        <v>79109.62</v>
      </c>
      <c r="AE9" s="45">
        <v>63973.48</v>
      </c>
      <c r="AF9" s="46"/>
      <c r="AG9" s="35"/>
      <c r="AH9" s="17"/>
      <c r="AI9" s="45">
        <v>11891288.720000001</v>
      </c>
      <c r="AJ9" s="54">
        <v>123</v>
      </c>
      <c r="AK9" s="45">
        <v>96677.14</v>
      </c>
      <c r="AL9" s="45">
        <v>71831.55</v>
      </c>
      <c r="AM9" s="45">
        <v>75608.28</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2304689.27</v>
      </c>
      <c r="T10" s="54">
        <v>13</v>
      </c>
      <c r="U10" s="40">
        <v>177283.79</v>
      </c>
      <c r="V10" s="40">
        <v>119279.16</v>
      </c>
      <c r="W10" s="40">
        <v>191412.23</v>
      </c>
      <c r="X10" s="43"/>
      <c r="Y10" s="35"/>
      <c r="Z10" s="17"/>
      <c r="AA10" s="45">
        <v>0</v>
      </c>
      <c r="AB10" s="54">
        <v>0</v>
      </c>
      <c r="AC10" s="45">
        <v>0</v>
      </c>
      <c r="AD10" s="45">
        <v>0</v>
      </c>
      <c r="AE10" s="45">
        <v>0</v>
      </c>
      <c r="AF10" s="46"/>
      <c r="AG10" s="35"/>
      <c r="AH10" s="17"/>
      <c r="AI10" s="45">
        <v>6314961.1600000001</v>
      </c>
      <c r="AJ10" s="54">
        <v>62</v>
      </c>
      <c r="AK10" s="45">
        <v>101854.21</v>
      </c>
      <c r="AL10" s="45">
        <v>73271.37</v>
      </c>
      <c r="AM10" s="45">
        <v>84646.09</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572738.62</v>
      </c>
      <c r="T11" s="54">
        <v>6</v>
      </c>
      <c r="U11" s="40">
        <v>95456.43</v>
      </c>
      <c r="V11" s="40">
        <v>87115.83</v>
      </c>
      <c r="W11" s="40">
        <v>82574.66</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42299</v>
      </c>
      <c r="T12" s="54">
        <v>4</v>
      </c>
      <c r="U12" s="40">
        <v>10574.75</v>
      </c>
      <c r="V12" s="40">
        <v>3000</v>
      </c>
      <c r="W12" s="40">
        <v>15149.5</v>
      </c>
      <c r="X12" s="43"/>
      <c r="Y12" s="35"/>
      <c r="Z12" s="17"/>
      <c r="AA12" s="45">
        <v>0</v>
      </c>
      <c r="AB12" s="54">
        <v>0</v>
      </c>
      <c r="AC12" s="45">
        <v>0</v>
      </c>
      <c r="AD12" s="45">
        <v>0</v>
      </c>
      <c r="AE12" s="45">
        <v>0</v>
      </c>
      <c r="AF12" s="46"/>
      <c r="AG12" s="35"/>
      <c r="AH12" s="17"/>
      <c r="AI12" s="45">
        <v>27000</v>
      </c>
      <c r="AJ12" s="54">
        <v>9</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14700.58</v>
      </c>
      <c r="T13" s="54">
        <v>1</v>
      </c>
      <c r="U13" s="40">
        <v>14700.58</v>
      </c>
      <c r="V13" s="40">
        <v>14700.58</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2463145.92</v>
      </c>
      <c r="AJ15" s="54">
        <v>37</v>
      </c>
      <c r="AK15" s="45">
        <v>66571.509999999995</v>
      </c>
      <c r="AL15" s="45">
        <v>48645</v>
      </c>
      <c r="AM15" s="45">
        <v>43260.34</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3175208.39</v>
      </c>
      <c r="T16" s="54">
        <v>61</v>
      </c>
      <c r="U16" s="40">
        <v>52052.59</v>
      </c>
      <c r="V16" s="40">
        <v>45421.4</v>
      </c>
      <c r="W16" s="40">
        <v>41514.54</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10080194.751880417</v>
      </c>
      <c r="L19" s="55">
        <f>L50</f>
        <v>192</v>
      </c>
      <c r="M19" s="47">
        <f>K19/L19</f>
        <v>52501.014332710503</v>
      </c>
      <c r="N19" s="46"/>
      <c r="O19" s="46"/>
      <c r="P19" s="46"/>
      <c r="Q19" s="35"/>
      <c r="R19" s="21"/>
      <c r="S19" s="58">
        <f>S50*T50*U50*7.85</f>
        <v>0</v>
      </c>
      <c r="T19" s="55">
        <f>T50</f>
        <v>0</v>
      </c>
      <c r="U19" s="58">
        <v>0</v>
      </c>
      <c r="V19" s="43"/>
      <c r="W19" s="43"/>
      <c r="X19" s="43"/>
      <c r="Y19" s="35"/>
      <c r="Z19" s="21"/>
      <c r="AA19" s="47">
        <f>AA50*AB50*AC50*7.85</f>
        <v>1237258.7742734998</v>
      </c>
      <c r="AB19" s="55">
        <f>AB50</f>
        <v>15</v>
      </c>
      <c r="AC19" s="47">
        <f>AA19/AB19</f>
        <v>82483.918284899992</v>
      </c>
      <c r="AD19" s="46"/>
      <c r="AE19" s="46"/>
      <c r="AF19" s="46"/>
      <c r="AG19" s="35"/>
      <c r="AH19" s="21"/>
      <c r="AI19" s="47">
        <f>AI50*AJ50*AK50*7.85</f>
        <v>3267607.0666520814</v>
      </c>
      <c r="AJ19" s="55">
        <f>AJ50</f>
        <v>46</v>
      </c>
      <c r="AK19" s="47">
        <f>AI19/AJ19</f>
        <v>71034.936231566986</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647072.62</v>
      </c>
      <c r="D22" s="54">
        <v>2</v>
      </c>
      <c r="E22" s="45">
        <v>323536.31</v>
      </c>
      <c r="F22" s="45">
        <v>323536.31</v>
      </c>
      <c r="G22" s="45">
        <v>51796.08</v>
      </c>
      <c r="H22" s="45">
        <v>2112.73</v>
      </c>
      <c r="I22" s="34">
        <v>0.65748399999999996</v>
      </c>
      <c r="J22" s="17"/>
      <c r="K22" s="45">
        <v>22933728.16</v>
      </c>
      <c r="L22" s="54">
        <v>134</v>
      </c>
      <c r="M22" s="45">
        <v>171147.22</v>
      </c>
      <c r="N22" s="45">
        <v>157058.56</v>
      </c>
      <c r="O22" s="45">
        <v>131654.59</v>
      </c>
      <c r="P22" s="45">
        <v>1304.81</v>
      </c>
      <c r="Q22" s="34">
        <v>0.48991800000000002</v>
      </c>
      <c r="R22" s="17"/>
      <c r="S22" s="40">
        <v>1521508.16</v>
      </c>
      <c r="T22" s="54">
        <v>18</v>
      </c>
      <c r="U22" s="40">
        <v>84528.23</v>
      </c>
      <c r="V22" s="40">
        <v>46159.82</v>
      </c>
      <c r="W22" s="40">
        <v>86124.14</v>
      </c>
      <c r="X22" s="40">
        <v>0</v>
      </c>
      <c r="Y22" s="34">
        <v>0</v>
      </c>
      <c r="Z22" s="17"/>
      <c r="AA22" s="45">
        <v>40635267.380000003</v>
      </c>
      <c r="AB22" s="54">
        <v>345</v>
      </c>
      <c r="AC22" s="45">
        <v>117783.38</v>
      </c>
      <c r="AD22" s="45">
        <v>86704.65</v>
      </c>
      <c r="AE22" s="45">
        <v>106501.01</v>
      </c>
      <c r="AF22" s="45">
        <v>839.72</v>
      </c>
      <c r="AG22" s="34">
        <v>0.38351499999999999</v>
      </c>
      <c r="AH22" s="17"/>
      <c r="AI22" s="45">
        <v>20506313.190000001</v>
      </c>
      <c r="AJ22" s="54">
        <v>196</v>
      </c>
      <c r="AK22" s="45">
        <v>104624.04</v>
      </c>
      <c r="AL22" s="45">
        <v>90101.42</v>
      </c>
      <c r="AM22" s="45">
        <v>72869.38</v>
      </c>
      <c r="AN22" s="45">
        <v>1236.58</v>
      </c>
      <c r="AO22" s="34">
        <v>0.42507200000000001</v>
      </c>
      <c r="AP22" s="9"/>
      <c r="AQ22" s="18"/>
      <c r="AR22" s="19"/>
      <c r="AS22" s="20"/>
    </row>
    <row r="23" spans="1:45" s="8" customFormat="1" x14ac:dyDescent="0.2">
      <c r="A23" s="7"/>
      <c r="B23" s="22" t="s">
        <v>105</v>
      </c>
      <c r="C23" s="45">
        <v>493148.96</v>
      </c>
      <c r="D23" s="54">
        <v>2</v>
      </c>
      <c r="E23" s="45">
        <v>246574.48</v>
      </c>
      <c r="F23" s="45">
        <v>246574.48</v>
      </c>
      <c r="G23" s="45">
        <v>57044.38</v>
      </c>
      <c r="H23" s="45">
        <v>1353.65</v>
      </c>
      <c r="I23" s="34">
        <v>0.60550999999999999</v>
      </c>
      <c r="J23" s="17"/>
      <c r="K23" s="45">
        <v>49902395.850000001</v>
      </c>
      <c r="L23" s="54">
        <v>281</v>
      </c>
      <c r="M23" s="45">
        <v>177588.59</v>
      </c>
      <c r="N23" s="45">
        <v>154163.01999999999</v>
      </c>
      <c r="O23" s="45">
        <v>121064.52</v>
      </c>
      <c r="P23" s="45">
        <v>1206.43</v>
      </c>
      <c r="Q23" s="34">
        <v>0.47563299999999997</v>
      </c>
      <c r="R23" s="17"/>
      <c r="S23" s="40">
        <v>1521508.16</v>
      </c>
      <c r="T23" s="54">
        <v>18</v>
      </c>
      <c r="U23" s="40">
        <v>84528.23</v>
      </c>
      <c r="V23" s="40">
        <v>46159.82</v>
      </c>
      <c r="W23" s="40">
        <v>86124.14</v>
      </c>
      <c r="X23" s="40">
        <v>0</v>
      </c>
      <c r="Y23" s="34">
        <v>0</v>
      </c>
      <c r="Z23" s="17"/>
      <c r="AA23" s="45">
        <v>36428023.689999998</v>
      </c>
      <c r="AB23" s="54">
        <v>314</v>
      </c>
      <c r="AC23" s="45">
        <v>116012.81</v>
      </c>
      <c r="AD23" s="45">
        <v>86142.55</v>
      </c>
      <c r="AE23" s="45">
        <v>105611.1</v>
      </c>
      <c r="AF23" s="45">
        <v>863.89</v>
      </c>
      <c r="AG23" s="34">
        <v>0.39015300000000003</v>
      </c>
      <c r="AH23" s="17"/>
      <c r="AI23" s="45">
        <v>2847237.47</v>
      </c>
      <c r="AJ23" s="54">
        <v>31</v>
      </c>
      <c r="AK23" s="45">
        <v>91846.37</v>
      </c>
      <c r="AL23" s="45">
        <v>69104.160000000003</v>
      </c>
      <c r="AM23" s="45">
        <v>76626.399999999994</v>
      </c>
      <c r="AN23" s="45">
        <v>1276.43</v>
      </c>
      <c r="AO23" s="34">
        <v>0.46370800000000001</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323303.56</v>
      </c>
      <c r="L49" s="54">
        <v>122</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312189.11</v>
      </c>
      <c r="L50" s="54">
        <v>192</v>
      </c>
      <c r="M50" s="32">
        <v>2.1423000000000001E-2</v>
      </c>
      <c r="N50" s="32">
        <v>2.1250000000000002E-2</v>
      </c>
      <c r="O50" s="32">
        <v>8.6549999999999995E-3</v>
      </c>
      <c r="P50" s="50">
        <v>251.41</v>
      </c>
      <c r="Q50" s="32">
        <v>0.128855</v>
      </c>
      <c r="S50" s="40">
        <v>0</v>
      </c>
      <c r="T50" s="54">
        <v>0</v>
      </c>
      <c r="U50" s="32">
        <v>0</v>
      </c>
      <c r="V50" s="32">
        <v>0</v>
      </c>
      <c r="W50" s="32">
        <v>0</v>
      </c>
      <c r="X50" s="39">
        <v>0</v>
      </c>
      <c r="Y50" s="32">
        <v>0</v>
      </c>
      <c r="AA50" s="49">
        <v>502751.46</v>
      </c>
      <c r="AB50" s="57">
        <v>15</v>
      </c>
      <c r="AC50" s="38">
        <v>2.0899999999999998E-2</v>
      </c>
      <c r="AD50" s="32">
        <v>0.02</v>
      </c>
      <c r="AE50" s="32">
        <v>8.9540000000000002E-3</v>
      </c>
      <c r="AF50" s="50">
        <v>350.66</v>
      </c>
      <c r="AG50" s="32">
        <v>0.112176</v>
      </c>
      <c r="AI50" s="45">
        <v>365794.99</v>
      </c>
      <c r="AJ50" s="54">
        <v>46</v>
      </c>
      <c r="AK50" s="32">
        <v>2.4738E-2</v>
      </c>
      <c r="AL50" s="32">
        <v>2.4375000000000001E-2</v>
      </c>
      <c r="AM50" s="32">
        <v>1.5100000000000001E-2</v>
      </c>
      <c r="AN50" s="50">
        <v>181.34</v>
      </c>
      <c r="AO50" s="32">
        <v>3.2319000000000001E-2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39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211273.41</v>
      </c>
      <c r="D6" s="54">
        <v>3</v>
      </c>
      <c r="E6" s="45">
        <v>70424.47</v>
      </c>
      <c r="F6" s="45">
        <v>27200</v>
      </c>
      <c r="G6" s="45">
        <v>75126.929999999993</v>
      </c>
      <c r="H6" s="45">
        <v>369.74</v>
      </c>
      <c r="I6" s="34">
        <v>0.29477700000000001</v>
      </c>
      <c r="J6" s="17"/>
      <c r="K6" s="45">
        <v>6026118.3300000001</v>
      </c>
      <c r="L6" s="54">
        <v>83</v>
      </c>
      <c r="M6" s="45">
        <v>72603.83</v>
      </c>
      <c r="N6" s="45">
        <v>63222.67</v>
      </c>
      <c r="O6" s="45">
        <v>60202.69</v>
      </c>
      <c r="P6" s="45">
        <v>496.84</v>
      </c>
      <c r="Q6" s="34">
        <v>0.46834500000000001</v>
      </c>
      <c r="R6" s="17"/>
      <c r="S6" s="40">
        <v>1571935.48</v>
      </c>
      <c r="T6" s="54">
        <v>41</v>
      </c>
      <c r="U6" s="40">
        <v>38339.879999999997</v>
      </c>
      <c r="V6" s="40">
        <v>34420.58</v>
      </c>
      <c r="W6" s="40">
        <v>29332.49</v>
      </c>
      <c r="X6" s="40">
        <v>225.84</v>
      </c>
      <c r="Y6" s="34">
        <v>0.31090699999999999</v>
      </c>
      <c r="Z6" s="17"/>
      <c r="AA6" s="45">
        <v>9847470.5600000005</v>
      </c>
      <c r="AB6" s="54">
        <v>199</v>
      </c>
      <c r="AC6" s="45">
        <v>49484.77</v>
      </c>
      <c r="AD6" s="45">
        <v>38943.94</v>
      </c>
      <c r="AE6" s="45">
        <v>46833.99</v>
      </c>
      <c r="AF6" s="45">
        <v>389.31</v>
      </c>
      <c r="AG6" s="34">
        <v>0.42152000000000001</v>
      </c>
      <c r="AH6" s="17"/>
      <c r="AI6" s="45">
        <v>840052.01</v>
      </c>
      <c r="AJ6" s="54">
        <v>18</v>
      </c>
      <c r="AK6" s="45">
        <v>46669.55</v>
      </c>
      <c r="AL6" s="45">
        <v>41419.71</v>
      </c>
      <c r="AM6" s="45">
        <v>28184.89</v>
      </c>
      <c r="AN6" s="45">
        <v>451.39</v>
      </c>
      <c r="AO6" s="34">
        <v>0.373691</v>
      </c>
      <c r="AP6" s="9"/>
      <c r="AQ6" s="18"/>
      <c r="AR6" s="19"/>
      <c r="AS6" s="20"/>
    </row>
    <row r="7" spans="1:45" s="8" customFormat="1" x14ac:dyDescent="0.2">
      <c r="A7" s="7"/>
      <c r="B7" s="8" t="s">
        <v>74</v>
      </c>
      <c r="C7" s="45">
        <v>258000</v>
      </c>
      <c r="D7" s="54">
        <v>2</v>
      </c>
      <c r="E7" s="45">
        <v>129000</v>
      </c>
      <c r="F7" s="45">
        <v>129000</v>
      </c>
      <c r="G7" s="45">
        <v>0</v>
      </c>
      <c r="H7" s="45">
        <v>121.84</v>
      </c>
      <c r="I7" s="34">
        <v>0.15953600000000001</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688761.05</v>
      </c>
      <c r="AJ7" s="54">
        <v>30</v>
      </c>
      <c r="AK7" s="45">
        <v>22958.7</v>
      </c>
      <c r="AL7" s="45">
        <v>14340.93</v>
      </c>
      <c r="AM7" s="45">
        <v>27909.67</v>
      </c>
      <c r="AN7" s="45">
        <v>0</v>
      </c>
      <c r="AO7" s="34">
        <v>0</v>
      </c>
      <c r="AP7" s="9"/>
      <c r="AQ7" s="18"/>
      <c r="AR7" s="19"/>
      <c r="AS7" s="20"/>
    </row>
    <row r="8" spans="1:45" s="8" customFormat="1" x14ac:dyDescent="0.2">
      <c r="A8" s="7"/>
      <c r="B8" s="8" t="s">
        <v>75</v>
      </c>
      <c r="C8" s="45">
        <v>41800</v>
      </c>
      <c r="D8" s="54">
        <v>1</v>
      </c>
      <c r="E8" s="45">
        <v>41800</v>
      </c>
      <c r="F8" s="45">
        <v>41800</v>
      </c>
      <c r="G8" s="45">
        <v>0</v>
      </c>
      <c r="H8" s="45">
        <v>285.55</v>
      </c>
      <c r="I8" s="34">
        <v>0.62890900000000005</v>
      </c>
      <c r="J8" s="17"/>
      <c r="K8" s="45">
        <v>3462.51</v>
      </c>
      <c r="L8" s="54">
        <v>1</v>
      </c>
      <c r="M8" s="45">
        <v>3462.51</v>
      </c>
      <c r="N8" s="45">
        <v>3462.51</v>
      </c>
      <c r="O8" s="45">
        <v>0</v>
      </c>
      <c r="P8" s="45">
        <v>0</v>
      </c>
      <c r="Q8" s="34">
        <v>0</v>
      </c>
      <c r="R8" s="17"/>
      <c r="S8" s="40">
        <v>571510.9</v>
      </c>
      <c r="T8" s="54">
        <v>32</v>
      </c>
      <c r="U8" s="40">
        <v>17859.71</v>
      </c>
      <c r="V8" s="40">
        <v>13840.94</v>
      </c>
      <c r="W8" s="40">
        <v>14439.6</v>
      </c>
      <c r="X8" s="40">
        <v>136.47999999999999</v>
      </c>
      <c r="Y8" s="34">
        <v>0.399225</v>
      </c>
      <c r="Z8" s="17"/>
      <c r="AA8" s="45">
        <v>98722.92</v>
      </c>
      <c r="AB8" s="54">
        <v>9</v>
      </c>
      <c r="AC8" s="45">
        <v>10969.21</v>
      </c>
      <c r="AD8" s="45">
        <v>5757.38</v>
      </c>
      <c r="AE8" s="45">
        <v>11302.48</v>
      </c>
      <c r="AF8" s="45">
        <v>160.13999999999999</v>
      </c>
      <c r="AG8" s="34">
        <v>0.51118699999999995</v>
      </c>
      <c r="AH8" s="17"/>
      <c r="AI8" s="45">
        <v>0</v>
      </c>
      <c r="AJ8" s="54">
        <v>0</v>
      </c>
      <c r="AK8" s="45">
        <v>0</v>
      </c>
      <c r="AL8" s="45">
        <v>0</v>
      </c>
      <c r="AM8" s="45">
        <v>0</v>
      </c>
      <c r="AN8" s="45">
        <v>0</v>
      </c>
      <c r="AO8" s="34">
        <v>0</v>
      </c>
      <c r="AP8" s="9"/>
      <c r="AQ8" s="18"/>
      <c r="AR8" s="19"/>
      <c r="AS8" s="20"/>
    </row>
    <row r="9" spans="1:45" s="8" customFormat="1" x14ac:dyDescent="0.2">
      <c r="A9" s="7"/>
      <c r="B9" s="8" t="s">
        <v>76</v>
      </c>
      <c r="C9" s="45">
        <v>364356.09</v>
      </c>
      <c r="D9" s="54">
        <v>9</v>
      </c>
      <c r="E9" s="45">
        <v>40484.01</v>
      </c>
      <c r="F9" s="45">
        <v>40668.61</v>
      </c>
      <c r="G9" s="45">
        <v>17305.3</v>
      </c>
      <c r="H9" s="46"/>
      <c r="I9" s="35"/>
      <c r="J9" s="17"/>
      <c r="K9" s="45">
        <v>0</v>
      </c>
      <c r="L9" s="54">
        <v>0</v>
      </c>
      <c r="M9" s="45">
        <v>0</v>
      </c>
      <c r="N9" s="45">
        <v>0</v>
      </c>
      <c r="O9" s="45">
        <v>0</v>
      </c>
      <c r="P9" s="46"/>
      <c r="Q9" s="35"/>
      <c r="R9" s="17"/>
      <c r="S9" s="40">
        <v>1028520.76</v>
      </c>
      <c r="T9" s="54">
        <v>27</v>
      </c>
      <c r="U9" s="40">
        <v>38093.360000000001</v>
      </c>
      <c r="V9" s="40">
        <v>30148.54</v>
      </c>
      <c r="W9" s="40">
        <v>19531.18</v>
      </c>
      <c r="X9" s="43"/>
      <c r="Y9" s="35"/>
      <c r="Z9" s="17"/>
      <c r="AA9" s="45">
        <v>29595327.66</v>
      </c>
      <c r="AB9" s="54">
        <v>1009</v>
      </c>
      <c r="AC9" s="45">
        <v>29331.34</v>
      </c>
      <c r="AD9" s="45">
        <v>23441.66</v>
      </c>
      <c r="AE9" s="45">
        <v>26213.94</v>
      </c>
      <c r="AF9" s="46"/>
      <c r="AG9" s="35"/>
      <c r="AH9" s="17"/>
      <c r="AI9" s="45">
        <v>645538.76</v>
      </c>
      <c r="AJ9" s="54">
        <v>19</v>
      </c>
      <c r="AK9" s="45">
        <v>33975.72</v>
      </c>
      <c r="AL9" s="45">
        <v>28823.73</v>
      </c>
      <c r="AM9" s="45">
        <v>29066.71</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397489.58</v>
      </c>
      <c r="T10" s="54">
        <v>10</v>
      </c>
      <c r="U10" s="40">
        <v>39748.949999999997</v>
      </c>
      <c r="V10" s="40">
        <v>31455.27</v>
      </c>
      <c r="W10" s="40">
        <v>26204.01</v>
      </c>
      <c r="X10" s="43"/>
      <c r="Y10" s="35"/>
      <c r="Z10" s="17"/>
      <c r="AA10" s="45">
        <v>0</v>
      </c>
      <c r="AB10" s="54">
        <v>0</v>
      </c>
      <c r="AC10" s="45">
        <v>0</v>
      </c>
      <c r="AD10" s="45">
        <v>0</v>
      </c>
      <c r="AE10" s="45">
        <v>0</v>
      </c>
      <c r="AF10" s="46"/>
      <c r="AG10" s="35"/>
      <c r="AH10" s="17"/>
      <c r="AI10" s="45">
        <v>785836.55</v>
      </c>
      <c r="AJ10" s="54">
        <v>21</v>
      </c>
      <c r="AK10" s="45">
        <v>37420.78</v>
      </c>
      <c r="AL10" s="45">
        <v>33274.379999999997</v>
      </c>
      <c r="AM10" s="45">
        <v>20516.98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107468.56</v>
      </c>
      <c r="T11" s="54">
        <v>5</v>
      </c>
      <c r="U11" s="40">
        <v>21493.71</v>
      </c>
      <c r="V11" s="40">
        <v>28272.639999999999</v>
      </c>
      <c r="W11" s="40">
        <v>11646.13</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3674337.27</v>
      </c>
      <c r="AJ15" s="54">
        <v>179</v>
      </c>
      <c r="AK15" s="45">
        <v>20527.02</v>
      </c>
      <c r="AL15" s="45">
        <v>16453.53</v>
      </c>
      <c r="AM15" s="45">
        <v>17075.810000000001</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33343336.629999999</v>
      </c>
      <c r="T16" s="54">
        <v>495</v>
      </c>
      <c r="U16" s="40">
        <v>67360.27</v>
      </c>
      <c r="V16" s="40">
        <v>65805.47</v>
      </c>
      <c r="W16" s="40">
        <v>25873</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91538.438947466988</v>
      </c>
      <c r="D19" s="55">
        <f>D50</f>
        <v>3</v>
      </c>
      <c r="E19" s="47">
        <f t="shared" ref="E19" si="0">C19/D19</f>
        <v>30512.812982488995</v>
      </c>
      <c r="F19" s="46"/>
      <c r="G19" s="46"/>
      <c r="H19" s="46"/>
      <c r="I19" s="35"/>
      <c r="J19" s="21"/>
      <c r="K19" s="47">
        <f>K50*L50*M50*7.85</f>
        <v>2628040.4266388998</v>
      </c>
      <c r="L19" s="55">
        <f>L50</f>
        <v>119</v>
      </c>
      <c r="M19" s="47">
        <f>K19/L19</f>
        <v>22084.3733331</v>
      </c>
      <c r="N19" s="46"/>
      <c r="O19" s="46"/>
      <c r="P19" s="46"/>
      <c r="Q19" s="35"/>
      <c r="R19" s="21"/>
      <c r="S19" s="58">
        <f>S50*T50*U50*7.85</f>
        <v>0</v>
      </c>
      <c r="T19" s="55">
        <f>T50</f>
        <v>0</v>
      </c>
      <c r="U19" s="58">
        <v>0</v>
      </c>
      <c r="V19" s="43"/>
      <c r="W19" s="43"/>
      <c r="X19" s="43"/>
      <c r="Y19" s="35"/>
      <c r="Z19" s="21"/>
      <c r="AA19" s="47">
        <f>AA50*AB50*AC50*7.85</f>
        <v>56586.804389247998</v>
      </c>
      <c r="AB19" s="55">
        <f>AB50</f>
        <v>4</v>
      </c>
      <c r="AC19" s="47">
        <f>AA19/AB19</f>
        <v>14146.701097312</v>
      </c>
      <c r="AD19" s="46"/>
      <c r="AE19" s="46"/>
      <c r="AF19" s="46"/>
      <c r="AG19" s="35"/>
      <c r="AH19" s="21"/>
      <c r="AI19" s="47">
        <f>AI50*AJ50*AK50*7.85</f>
        <v>2142217.2185268989</v>
      </c>
      <c r="AJ19" s="55">
        <f>AJ50</f>
        <v>67</v>
      </c>
      <c r="AK19" s="47">
        <f>AI19/AJ19</f>
        <v>31973.391321296996</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249819.19</v>
      </c>
      <c r="D22" s="54">
        <v>2</v>
      </c>
      <c r="E22" s="45">
        <v>124909.59</v>
      </c>
      <c r="F22" s="45">
        <v>124909.59</v>
      </c>
      <c r="G22" s="45">
        <v>106029.48</v>
      </c>
      <c r="H22" s="45">
        <v>685.16</v>
      </c>
      <c r="I22" s="34">
        <v>0.70094599999999996</v>
      </c>
      <c r="J22" s="17"/>
      <c r="K22" s="45">
        <v>4336895.42</v>
      </c>
      <c r="L22" s="54">
        <v>34</v>
      </c>
      <c r="M22" s="45">
        <v>127555.74</v>
      </c>
      <c r="N22" s="45">
        <v>70417.490000000005</v>
      </c>
      <c r="O22" s="45">
        <v>160729.56</v>
      </c>
      <c r="P22" s="45">
        <v>579.35</v>
      </c>
      <c r="Q22" s="34">
        <v>0.45845999999999998</v>
      </c>
      <c r="R22" s="17"/>
      <c r="S22" s="40">
        <v>627555.43000000005</v>
      </c>
      <c r="T22" s="54">
        <v>19</v>
      </c>
      <c r="U22" s="40">
        <v>33029.230000000003</v>
      </c>
      <c r="V22" s="40">
        <v>19563.009999999998</v>
      </c>
      <c r="W22" s="40">
        <v>38160.44</v>
      </c>
      <c r="X22" s="40">
        <v>0</v>
      </c>
      <c r="Y22" s="34">
        <v>0</v>
      </c>
      <c r="Z22" s="17"/>
      <c r="AA22" s="45">
        <v>10385233.57</v>
      </c>
      <c r="AB22" s="54">
        <v>180</v>
      </c>
      <c r="AC22" s="45">
        <v>57695.74</v>
      </c>
      <c r="AD22" s="45">
        <v>34640.29</v>
      </c>
      <c r="AE22" s="45">
        <v>84773.56</v>
      </c>
      <c r="AF22" s="45">
        <v>399.65</v>
      </c>
      <c r="AG22" s="34">
        <v>0.41562399999999999</v>
      </c>
      <c r="AH22" s="17"/>
      <c r="AI22" s="45">
        <v>4836155.6900000004</v>
      </c>
      <c r="AJ22" s="54">
        <v>99</v>
      </c>
      <c r="AK22" s="45">
        <v>48850.05</v>
      </c>
      <c r="AL22" s="45">
        <v>43795.199999999997</v>
      </c>
      <c r="AM22" s="45">
        <v>37287.089999999997</v>
      </c>
      <c r="AN22" s="45">
        <v>559.91999999999996</v>
      </c>
      <c r="AO22" s="34">
        <v>0.38886799999999999</v>
      </c>
      <c r="AP22" s="9"/>
      <c r="AQ22" s="18"/>
      <c r="AR22" s="19"/>
      <c r="AS22" s="20"/>
    </row>
    <row r="23" spans="1:45" s="8" customFormat="1" x14ac:dyDescent="0.2">
      <c r="A23" s="7"/>
      <c r="B23" s="22" t="s">
        <v>105</v>
      </c>
      <c r="C23" s="45">
        <v>199883.76</v>
      </c>
      <c r="D23" s="54">
        <v>1</v>
      </c>
      <c r="E23" s="45">
        <v>199883.76</v>
      </c>
      <c r="F23" s="45">
        <v>199883.76</v>
      </c>
      <c r="G23" s="45">
        <v>0</v>
      </c>
      <c r="H23" s="45">
        <v>1128.8800000000001</v>
      </c>
      <c r="I23" s="34">
        <v>0.60764899999999999</v>
      </c>
      <c r="J23" s="17"/>
      <c r="K23" s="45">
        <v>7063606.1699999999</v>
      </c>
      <c r="L23" s="54">
        <v>85</v>
      </c>
      <c r="M23" s="45">
        <v>83101.240000000005</v>
      </c>
      <c r="N23" s="45">
        <v>62817.96</v>
      </c>
      <c r="O23" s="45">
        <v>82198.22</v>
      </c>
      <c r="P23" s="45">
        <v>453.65</v>
      </c>
      <c r="Q23" s="34">
        <v>0.43879699999999999</v>
      </c>
      <c r="R23" s="17"/>
      <c r="S23" s="40">
        <v>689447.63</v>
      </c>
      <c r="T23" s="54">
        <v>20</v>
      </c>
      <c r="U23" s="40">
        <v>34472.379999999997</v>
      </c>
      <c r="V23" s="40">
        <v>21618.97</v>
      </c>
      <c r="W23" s="40">
        <v>37756.94</v>
      </c>
      <c r="X23" s="40">
        <v>0</v>
      </c>
      <c r="Y23" s="34">
        <v>0</v>
      </c>
      <c r="Z23" s="17"/>
      <c r="AA23" s="45">
        <v>9948205.6500000004</v>
      </c>
      <c r="AB23" s="54">
        <v>180</v>
      </c>
      <c r="AC23" s="45">
        <v>55267.8</v>
      </c>
      <c r="AD23" s="45">
        <v>37287.93</v>
      </c>
      <c r="AE23" s="45">
        <v>69869.61</v>
      </c>
      <c r="AF23" s="45">
        <v>395.98</v>
      </c>
      <c r="AG23" s="34">
        <v>0.41383700000000001</v>
      </c>
      <c r="AH23" s="17"/>
      <c r="AI23" s="45">
        <v>140234.01</v>
      </c>
      <c r="AJ23" s="54">
        <v>4</v>
      </c>
      <c r="AK23" s="45">
        <v>35058.5</v>
      </c>
      <c r="AL23" s="45">
        <v>26633.3</v>
      </c>
      <c r="AM23" s="45">
        <v>24161.93</v>
      </c>
      <c r="AN23" s="45">
        <v>478.37</v>
      </c>
      <c r="AO23" s="34">
        <v>0.40261400000000003</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145473.35</v>
      </c>
      <c r="L49" s="54">
        <v>58</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118991.69</v>
      </c>
      <c r="D50" s="54">
        <v>3</v>
      </c>
      <c r="E50" s="32">
        <v>3.2666000000000001E-2</v>
      </c>
      <c r="F50" s="32">
        <v>2.5000000000000001E-2</v>
      </c>
      <c r="G50" s="32">
        <v>1.5044E-2</v>
      </c>
      <c r="H50" s="50">
        <v>109.37</v>
      </c>
      <c r="I50" s="32">
        <v>0.14334</v>
      </c>
      <c r="K50" s="45">
        <v>169731.28</v>
      </c>
      <c r="L50" s="54">
        <v>119</v>
      </c>
      <c r="M50" s="32">
        <v>1.6574999999999999E-2</v>
      </c>
      <c r="N50" s="32">
        <v>1.7500000000000002E-2</v>
      </c>
      <c r="O50" s="32">
        <v>8.567E-3</v>
      </c>
      <c r="P50" s="50">
        <v>100.49</v>
      </c>
      <c r="Q50" s="32">
        <v>9.6976000000000007E-2</v>
      </c>
      <c r="S50" s="40">
        <v>0</v>
      </c>
      <c r="T50" s="54">
        <v>0</v>
      </c>
      <c r="U50" s="32">
        <v>0</v>
      </c>
      <c r="V50" s="32">
        <v>0</v>
      </c>
      <c r="W50" s="32">
        <v>0</v>
      </c>
      <c r="X50" s="39">
        <v>0</v>
      </c>
      <c r="Y50" s="32">
        <v>0</v>
      </c>
      <c r="AA50" s="49">
        <v>87092.96</v>
      </c>
      <c r="AB50" s="57">
        <v>4</v>
      </c>
      <c r="AC50" s="38">
        <v>2.0691999999999999E-2</v>
      </c>
      <c r="AD50" s="32">
        <v>2.3125E-2</v>
      </c>
      <c r="AE50" s="32">
        <v>6.9340000000000001E-3</v>
      </c>
      <c r="AF50" s="50">
        <v>93.39</v>
      </c>
      <c r="AG50" s="32">
        <v>0.133411</v>
      </c>
      <c r="AI50" s="45">
        <v>142081.26</v>
      </c>
      <c r="AJ50" s="54">
        <v>67</v>
      </c>
      <c r="AK50" s="32">
        <v>2.8667000000000002E-2</v>
      </c>
      <c r="AL50" s="32">
        <v>2.7799999999999998E-2</v>
      </c>
      <c r="AM50" s="32">
        <v>1.5133000000000001E-2</v>
      </c>
      <c r="AN50" s="50">
        <v>307.27999999999997</v>
      </c>
      <c r="AO50" s="32">
        <v>0.15542500000000001</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8200</v>
      </c>
      <c r="D6" s="54">
        <v>1</v>
      </c>
      <c r="E6" s="45">
        <v>8200</v>
      </c>
      <c r="F6" s="45">
        <v>8200</v>
      </c>
      <c r="G6" s="45">
        <v>0</v>
      </c>
      <c r="H6" s="45">
        <v>80.319999999999993</v>
      </c>
      <c r="I6" s="34">
        <v>0.102398</v>
      </c>
      <c r="J6" s="17"/>
      <c r="K6" s="45">
        <v>6212308.8799999999</v>
      </c>
      <c r="L6" s="54">
        <v>60</v>
      </c>
      <c r="M6" s="45">
        <v>103538.48</v>
      </c>
      <c r="N6" s="45">
        <v>81987.429999999993</v>
      </c>
      <c r="O6" s="45">
        <v>105858.14</v>
      </c>
      <c r="P6" s="45">
        <v>586.44000000000005</v>
      </c>
      <c r="Q6" s="34">
        <v>0.37445200000000001</v>
      </c>
      <c r="R6" s="17"/>
      <c r="S6" s="40">
        <v>222539.72</v>
      </c>
      <c r="T6" s="54">
        <v>4</v>
      </c>
      <c r="U6" s="40">
        <v>55634.93</v>
      </c>
      <c r="V6" s="40">
        <v>47082.98</v>
      </c>
      <c r="W6" s="40">
        <v>48623.41</v>
      </c>
      <c r="X6" s="40">
        <v>495.37</v>
      </c>
      <c r="Y6" s="34">
        <v>0.34056500000000001</v>
      </c>
      <c r="Z6" s="17"/>
      <c r="AA6" s="45">
        <v>7412064.6100000003</v>
      </c>
      <c r="AB6" s="54">
        <v>78</v>
      </c>
      <c r="AC6" s="45">
        <v>95026.46</v>
      </c>
      <c r="AD6" s="45">
        <v>58928.22</v>
      </c>
      <c r="AE6" s="45">
        <v>108484.31</v>
      </c>
      <c r="AF6" s="45">
        <v>679.86</v>
      </c>
      <c r="AG6" s="34">
        <v>0.38796700000000001</v>
      </c>
      <c r="AH6" s="17"/>
      <c r="AI6" s="45">
        <v>1854510.12</v>
      </c>
      <c r="AJ6" s="54">
        <v>22</v>
      </c>
      <c r="AK6" s="45">
        <v>84295.91</v>
      </c>
      <c r="AL6" s="45">
        <v>79813.47</v>
      </c>
      <c r="AM6" s="45">
        <v>59219.53</v>
      </c>
      <c r="AN6" s="45">
        <v>896.49</v>
      </c>
      <c r="AO6" s="34">
        <v>0.44073099999999998</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1430230.46</v>
      </c>
      <c r="AJ7" s="54">
        <v>24</v>
      </c>
      <c r="AK7" s="45">
        <v>59592.93</v>
      </c>
      <c r="AL7" s="45">
        <v>28439.26</v>
      </c>
      <c r="AM7" s="45">
        <v>64699.02</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451341.39</v>
      </c>
      <c r="L8" s="54">
        <v>3</v>
      </c>
      <c r="M8" s="45">
        <v>150447.13</v>
      </c>
      <c r="N8" s="45">
        <v>111246.39999999999</v>
      </c>
      <c r="O8" s="45">
        <v>86953.58</v>
      </c>
      <c r="P8" s="45">
        <v>0</v>
      </c>
      <c r="Q8" s="34">
        <v>0</v>
      </c>
      <c r="R8" s="17"/>
      <c r="S8" s="40">
        <v>274860.51</v>
      </c>
      <c r="T8" s="54">
        <v>13</v>
      </c>
      <c r="U8" s="40">
        <v>21143.11</v>
      </c>
      <c r="V8" s="40">
        <v>23104.15</v>
      </c>
      <c r="W8" s="40">
        <v>9337.69</v>
      </c>
      <c r="X8" s="40">
        <v>148.63999999999999</v>
      </c>
      <c r="Y8" s="34">
        <v>0.38544200000000001</v>
      </c>
      <c r="Z8" s="17"/>
      <c r="AA8" s="45">
        <v>1146295.56</v>
      </c>
      <c r="AB8" s="54">
        <v>23</v>
      </c>
      <c r="AC8" s="45">
        <v>49838.93</v>
      </c>
      <c r="AD8" s="45">
        <v>34695.769999999997</v>
      </c>
      <c r="AE8" s="45">
        <v>35106.29</v>
      </c>
      <c r="AF8" s="45">
        <v>202.15</v>
      </c>
      <c r="AG8" s="34">
        <v>0.46993200000000002</v>
      </c>
      <c r="AH8" s="17"/>
      <c r="AI8" s="45">
        <v>300321.14</v>
      </c>
      <c r="AJ8" s="54">
        <v>9</v>
      </c>
      <c r="AK8" s="45">
        <v>33369.01</v>
      </c>
      <c r="AL8" s="45">
        <v>21135.25</v>
      </c>
      <c r="AM8" s="45">
        <v>42215.67</v>
      </c>
      <c r="AN8" s="45">
        <v>840.29</v>
      </c>
      <c r="AO8" s="34">
        <v>0.50631000000000004</v>
      </c>
      <c r="AP8" s="9"/>
      <c r="AQ8" s="18"/>
      <c r="AR8" s="19"/>
      <c r="AS8" s="20"/>
    </row>
    <row r="9" spans="1:45" s="8" customFormat="1" x14ac:dyDescent="0.2">
      <c r="A9" s="7"/>
      <c r="B9" s="8" t="s">
        <v>76</v>
      </c>
      <c r="C9" s="45">
        <v>358895.45</v>
      </c>
      <c r="D9" s="54">
        <v>3</v>
      </c>
      <c r="E9" s="45">
        <v>119631.81</v>
      </c>
      <c r="F9" s="45">
        <v>33363.4</v>
      </c>
      <c r="G9" s="45">
        <v>151992.29</v>
      </c>
      <c r="H9" s="46"/>
      <c r="I9" s="35"/>
      <c r="J9" s="17"/>
      <c r="K9" s="45">
        <v>0</v>
      </c>
      <c r="L9" s="54">
        <v>0</v>
      </c>
      <c r="M9" s="45">
        <v>0</v>
      </c>
      <c r="N9" s="45">
        <v>0</v>
      </c>
      <c r="O9" s="45">
        <v>0</v>
      </c>
      <c r="P9" s="46"/>
      <c r="Q9" s="35"/>
      <c r="R9" s="17"/>
      <c r="S9" s="40">
        <v>1178603.75</v>
      </c>
      <c r="T9" s="54">
        <v>13</v>
      </c>
      <c r="U9" s="40">
        <v>90661.82</v>
      </c>
      <c r="V9" s="40">
        <v>73283.490000000005</v>
      </c>
      <c r="W9" s="40">
        <v>71032.97</v>
      </c>
      <c r="X9" s="43"/>
      <c r="Y9" s="35"/>
      <c r="Z9" s="17"/>
      <c r="AA9" s="45">
        <v>17403424.649999999</v>
      </c>
      <c r="AB9" s="54">
        <v>252</v>
      </c>
      <c r="AC9" s="45">
        <v>69061.2</v>
      </c>
      <c r="AD9" s="45">
        <v>49980.04</v>
      </c>
      <c r="AE9" s="45">
        <v>64921.27</v>
      </c>
      <c r="AF9" s="46"/>
      <c r="AG9" s="35"/>
      <c r="AH9" s="17"/>
      <c r="AI9" s="45">
        <v>990137.47</v>
      </c>
      <c r="AJ9" s="54">
        <v>14</v>
      </c>
      <c r="AK9" s="45">
        <v>70724.100000000006</v>
      </c>
      <c r="AL9" s="45">
        <v>75223.48</v>
      </c>
      <c r="AM9" s="45">
        <v>35441.69</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777725.57</v>
      </c>
      <c r="T10" s="54">
        <v>14</v>
      </c>
      <c r="U10" s="40">
        <v>55551.82</v>
      </c>
      <c r="V10" s="40">
        <v>34838.339999999997</v>
      </c>
      <c r="W10" s="40">
        <v>53086.41</v>
      </c>
      <c r="X10" s="43"/>
      <c r="Y10" s="35"/>
      <c r="Z10" s="17"/>
      <c r="AA10" s="45">
        <v>0</v>
      </c>
      <c r="AB10" s="54">
        <v>0</v>
      </c>
      <c r="AC10" s="45">
        <v>0</v>
      </c>
      <c r="AD10" s="45">
        <v>0</v>
      </c>
      <c r="AE10" s="45">
        <v>0</v>
      </c>
      <c r="AF10" s="46"/>
      <c r="AG10" s="35"/>
      <c r="AH10" s="17"/>
      <c r="AI10" s="45">
        <v>4344515.05</v>
      </c>
      <c r="AJ10" s="54">
        <v>61</v>
      </c>
      <c r="AK10" s="45">
        <v>71221.55</v>
      </c>
      <c r="AL10" s="45">
        <v>65656.289999999994</v>
      </c>
      <c r="AM10" s="45">
        <v>71864.52</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15000</v>
      </c>
      <c r="AJ12" s="54">
        <v>5</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3000</v>
      </c>
      <c r="AJ13" s="54">
        <v>1</v>
      </c>
      <c r="AK13" s="45">
        <v>3000</v>
      </c>
      <c r="AL13" s="45">
        <v>3000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280260.47999999998</v>
      </c>
      <c r="T16" s="54">
        <v>4</v>
      </c>
      <c r="U16" s="40">
        <v>70065.119999999995</v>
      </c>
      <c r="V16" s="40">
        <v>53483.43</v>
      </c>
      <c r="W16" s="40">
        <v>48910.22</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63684.752815250002</v>
      </c>
      <c r="D19" s="55">
        <f>D50</f>
        <v>2</v>
      </c>
      <c r="E19" s="47">
        <f t="shared" ref="E19" si="0">C19/D19</f>
        <v>31842.376407625001</v>
      </c>
      <c r="F19" s="46"/>
      <c r="G19" s="46"/>
      <c r="H19" s="46"/>
      <c r="I19" s="35"/>
      <c r="J19" s="21"/>
      <c r="K19" s="47">
        <f>K50*L50*M50*7.85</f>
        <v>8678377.5939806383</v>
      </c>
      <c r="L19" s="55">
        <f>L50</f>
        <v>221</v>
      </c>
      <c r="M19" s="47">
        <f>K19/L19</f>
        <v>39268.676895839992</v>
      </c>
      <c r="N19" s="46"/>
      <c r="O19" s="46"/>
      <c r="P19" s="46"/>
      <c r="Q19" s="35"/>
      <c r="R19" s="21"/>
      <c r="S19" s="58">
        <f>S50*T50*U50*7.85</f>
        <v>0</v>
      </c>
      <c r="T19" s="55">
        <f>T50</f>
        <v>0</v>
      </c>
      <c r="U19" s="58">
        <v>0</v>
      </c>
      <c r="V19" s="43"/>
      <c r="W19" s="43"/>
      <c r="X19" s="43"/>
      <c r="Y19" s="35"/>
      <c r="Z19" s="21"/>
      <c r="AA19" s="47">
        <f>AA50*AB50*AC50*7.85</f>
        <v>248246.14698091999</v>
      </c>
      <c r="AB19" s="55">
        <f>AB50</f>
        <v>5</v>
      </c>
      <c r="AC19" s="47">
        <f>AA19/AB19</f>
        <v>49649.229396183997</v>
      </c>
      <c r="AD19" s="46"/>
      <c r="AE19" s="46"/>
      <c r="AF19" s="46"/>
      <c r="AG19" s="35"/>
      <c r="AH19" s="21"/>
      <c r="AI19" s="47">
        <f>AI50*AJ50*AK50*7.85</f>
        <v>2380367.9884668747</v>
      </c>
      <c r="AJ19" s="55">
        <f>AJ50</f>
        <v>43</v>
      </c>
      <c r="AK19" s="47">
        <f>AI19/AJ19</f>
        <v>55357.395080624992</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145999.19</v>
      </c>
      <c r="D22" s="54">
        <v>1</v>
      </c>
      <c r="E22" s="45">
        <v>145999.19</v>
      </c>
      <c r="F22" s="45">
        <v>145999.19</v>
      </c>
      <c r="G22" s="45">
        <v>0</v>
      </c>
      <c r="H22" s="45">
        <v>665.19</v>
      </c>
      <c r="I22" s="34">
        <v>0.360761</v>
      </c>
      <c r="J22" s="17"/>
      <c r="K22" s="45">
        <v>5516737.0999999996</v>
      </c>
      <c r="L22" s="54">
        <v>54</v>
      </c>
      <c r="M22" s="45">
        <v>102161.79</v>
      </c>
      <c r="N22" s="45">
        <v>80547.23</v>
      </c>
      <c r="O22" s="45">
        <v>128587.71</v>
      </c>
      <c r="P22" s="45">
        <v>728.27</v>
      </c>
      <c r="Q22" s="34">
        <v>0.44908300000000001</v>
      </c>
      <c r="R22" s="17"/>
      <c r="S22" s="40">
        <v>221212.33</v>
      </c>
      <c r="T22" s="54">
        <v>3</v>
      </c>
      <c r="U22" s="40">
        <v>73737.440000000002</v>
      </c>
      <c r="V22" s="40">
        <v>70507.62</v>
      </c>
      <c r="W22" s="40">
        <v>44342.64</v>
      </c>
      <c r="X22" s="40">
        <v>0</v>
      </c>
      <c r="Y22" s="34">
        <v>0</v>
      </c>
      <c r="Z22" s="17"/>
      <c r="AA22" s="45">
        <v>7255433.9800000004</v>
      </c>
      <c r="AB22" s="54">
        <v>80</v>
      </c>
      <c r="AC22" s="45">
        <v>90692.92</v>
      </c>
      <c r="AD22" s="45">
        <v>56351.91</v>
      </c>
      <c r="AE22" s="45">
        <v>109954.04</v>
      </c>
      <c r="AF22" s="45">
        <v>567.47</v>
      </c>
      <c r="AG22" s="34">
        <v>0.34336299999999997</v>
      </c>
      <c r="AH22" s="17"/>
      <c r="AI22" s="45">
        <v>5495352.2699999996</v>
      </c>
      <c r="AJ22" s="54">
        <v>73</v>
      </c>
      <c r="AK22" s="45">
        <v>75278.789999999994</v>
      </c>
      <c r="AL22" s="45">
        <v>65539.3</v>
      </c>
      <c r="AM22" s="45">
        <v>63451.58</v>
      </c>
      <c r="AN22" s="45">
        <v>716.41</v>
      </c>
      <c r="AO22" s="34">
        <v>0.39837</v>
      </c>
      <c r="AP22" s="9"/>
      <c r="AQ22" s="18"/>
      <c r="AR22" s="19"/>
      <c r="AS22" s="20"/>
    </row>
    <row r="23" spans="1:45" s="8" customFormat="1" x14ac:dyDescent="0.2">
      <c r="A23" s="7"/>
      <c r="B23" s="22" t="s">
        <v>105</v>
      </c>
      <c r="C23" s="45">
        <v>145999.19</v>
      </c>
      <c r="D23" s="54">
        <v>1</v>
      </c>
      <c r="E23" s="45">
        <v>145999.19</v>
      </c>
      <c r="F23" s="45">
        <v>145999.19</v>
      </c>
      <c r="G23" s="45">
        <v>0</v>
      </c>
      <c r="H23" s="45">
        <v>665.19</v>
      </c>
      <c r="I23" s="34">
        <v>0.360761</v>
      </c>
      <c r="J23" s="17"/>
      <c r="K23" s="45">
        <v>6188112.96</v>
      </c>
      <c r="L23" s="54">
        <v>58</v>
      </c>
      <c r="M23" s="45">
        <v>106691.6</v>
      </c>
      <c r="N23" s="45">
        <v>81637.070000000007</v>
      </c>
      <c r="O23" s="45">
        <v>125041.02</v>
      </c>
      <c r="P23" s="45">
        <v>697.34</v>
      </c>
      <c r="Q23" s="34">
        <v>0.42484</v>
      </c>
      <c r="R23" s="17"/>
      <c r="S23" s="40">
        <v>221212.33</v>
      </c>
      <c r="T23" s="54">
        <v>3</v>
      </c>
      <c r="U23" s="40">
        <v>73737.440000000002</v>
      </c>
      <c r="V23" s="40">
        <v>70507.62</v>
      </c>
      <c r="W23" s="40">
        <v>44342.64</v>
      </c>
      <c r="X23" s="40">
        <v>0</v>
      </c>
      <c r="Y23" s="34">
        <v>0</v>
      </c>
      <c r="Z23" s="17"/>
      <c r="AA23" s="45">
        <v>4768715.68</v>
      </c>
      <c r="AB23" s="54">
        <v>57</v>
      </c>
      <c r="AC23" s="45">
        <v>83661.67</v>
      </c>
      <c r="AD23" s="45">
        <v>56791.82</v>
      </c>
      <c r="AE23" s="45">
        <v>94806.399999999994</v>
      </c>
      <c r="AF23" s="45">
        <v>523.85</v>
      </c>
      <c r="AG23" s="34">
        <v>0.34532600000000002</v>
      </c>
      <c r="AH23" s="17"/>
      <c r="AI23" s="45">
        <v>839114.52</v>
      </c>
      <c r="AJ23" s="54">
        <v>8</v>
      </c>
      <c r="AK23" s="45">
        <v>104889.31</v>
      </c>
      <c r="AL23" s="45">
        <v>64905.68</v>
      </c>
      <c r="AM23" s="45">
        <v>133477.72</v>
      </c>
      <c r="AN23" s="45">
        <v>906.66</v>
      </c>
      <c r="AO23" s="34">
        <v>0.331092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284930.07</v>
      </c>
      <c r="L49" s="54">
        <v>63</v>
      </c>
      <c r="M49" s="52"/>
      <c r="N49" s="28"/>
      <c r="O49" s="28"/>
      <c r="P49" s="28"/>
      <c r="Q49" s="28"/>
      <c r="S49" s="40">
        <v>0</v>
      </c>
      <c r="T49" s="54">
        <v>0</v>
      </c>
      <c r="U49" s="29"/>
      <c r="V49" s="29"/>
      <c r="W49" s="29"/>
      <c r="X49" s="29"/>
      <c r="Y49" s="29"/>
      <c r="AA49" s="45">
        <v>0</v>
      </c>
      <c r="AB49" s="54">
        <v>0</v>
      </c>
      <c r="AC49" s="51"/>
      <c r="AD49" s="28"/>
      <c r="AE49" s="28"/>
      <c r="AF49" s="29"/>
      <c r="AG49" s="29"/>
      <c r="AI49" s="45">
        <v>696000</v>
      </c>
      <c r="AJ49" s="54">
        <v>1</v>
      </c>
      <c r="AK49" s="28"/>
      <c r="AL49" s="28"/>
      <c r="AM49" s="28"/>
      <c r="AN49" s="29"/>
      <c r="AO49" s="29"/>
      <c r="AP49" s="9"/>
      <c r="AQ49" s="30"/>
      <c r="AR49" s="20"/>
      <c r="AS49" s="31"/>
    </row>
    <row r="50" spans="1:45" s="8" customFormat="1" ht="12.75" x14ac:dyDescent="0.2">
      <c r="A50" s="7"/>
      <c r="B50" s="8" t="s">
        <v>63</v>
      </c>
      <c r="C50" s="45">
        <v>151639.39000000001</v>
      </c>
      <c r="D50" s="54">
        <v>2</v>
      </c>
      <c r="E50" s="32">
        <v>2.6749999999999999E-2</v>
      </c>
      <c r="F50" s="32">
        <v>2.6749999999999999E-2</v>
      </c>
      <c r="G50" s="32">
        <v>2.4740000000000001E-3</v>
      </c>
      <c r="H50" s="50">
        <v>100.36</v>
      </c>
      <c r="I50" s="32">
        <v>0.12830900000000001</v>
      </c>
      <c r="K50" s="45">
        <v>258922.32</v>
      </c>
      <c r="L50" s="54">
        <v>221</v>
      </c>
      <c r="M50" s="32">
        <v>1.932E-2</v>
      </c>
      <c r="N50" s="32">
        <v>1.8749999999999999E-2</v>
      </c>
      <c r="O50" s="32">
        <v>7.0959999999999999E-3</v>
      </c>
      <c r="P50" s="50">
        <v>162.02000000000001</v>
      </c>
      <c r="Q50" s="32">
        <v>0.10551199999999999</v>
      </c>
      <c r="S50" s="40">
        <v>0</v>
      </c>
      <c r="T50" s="54">
        <v>0</v>
      </c>
      <c r="U50" s="32">
        <v>0</v>
      </c>
      <c r="V50" s="32">
        <v>0</v>
      </c>
      <c r="W50" s="32">
        <v>0</v>
      </c>
      <c r="X50" s="39">
        <v>0</v>
      </c>
      <c r="Y50" s="32">
        <v>0</v>
      </c>
      <c r="AA50" s="49">
        <v>396485.87</v>
      </c>
      <c r="AB50" s="57">
        <v>5</v>
      </c>
      <c r="AC50" s="38">
        <v>1.5952000000000001E-2</v>
      </c>
      <c r="AD50" s="32">
        <v>1.4999999999999999E-2</v>
      </c>
      <c r="AE50" s="32">
        <v>6.0210000000000003E-3</v>
      </c>
      <c r="AF50" s="50">
        <v>223.15</v>
      </c>
      <c r="AG50" s="32">
        <v>9.6516000000000005E-2</v>
      </c>
      <c r="AI50" s="45">
        <v>309701.25</v>
      </c>
      <c r="AJ50" s="54">
        <v>43</v>
      </c>
      <c r="AK50" s="32">
        <v>2.2769999999999999E-2</v>
      </c>
      <c r="AL50" s="32">
        <v>2.5899999999999999E-2</v>
      </c>
      <c r="AM50" s="32">
        <v>1.1518E-2</v>
      </c>
      <c r="AN50" s="50">
        <v>57.86</v>
      </c>
      <c r="AO50" s="32">
        <v>4.7842999999999997E-2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A21" sqref="A21:XFD21"/>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111157.41</v>
      </c>
      <c r="D6" s="54">
        <v>5</v>
      </c>
      <c r="E6" s="45">
        <v>22231.48</v>
      </c>
      <c r="F6" s="45">
        <v>19400</v>
      </c>
      <c r="G6" s="45">
        <v>19793.259999999998</v>
      </c>
      <c r="H6" s="45">
        <v>141.06</v>
      </c>
      <c r="I6" s="34">
        <v>0.245088</v>
      </c>
      <c r="J6" s="17"/>
      <c r="K6" s="45">
        <v>7908158.04</v>
      </c>
      <c r="L6" s="54">
        <v>114</v>
      </c>
      <c r="M6" s="45">
        <v>69369.8</v>
      </c>
      <c r="N6" s="45">
        <v>52387.09</v>
      </c>
      <c r="O6" s="45">
        <v>57999.17</v>
      </c>
      <c r="P6" s="45">
        <v>499.28</v>
      </c>
      <c r="Q6" s="34">
        <v>0.40661399999999998</v>
      </c>
      <c r="R6" s="17"/>
      <c r="S6" s="40">
        <v>1062641.97</v>
      </c>
      <c r="T6" s="54">
        <v>23</v>
      </c>
      <c r="U6" s="40">
        <v>46201.82</v>
      </c>
      <c r="V6" s="40">
        <v>33917.32</v>
      </c>
      <c r="W6" s="40">
        <v>47400.75</v>
      </c>
      <c r="X6" s="40">
        <v>292.88</v>
      </c>
      <c r="Y6" s="34">
        <v>0.24929499999999999</v>
      </c>
      <c r="Z6" s="17"/>
      <c r="AA6" s="45">
        <v>12849167.439999999</v>
      </c>
      <c r="AB6" s="54">
        <v>203</v>
      </c>
      <c r="AC6" s="45">
        <v>63296.39</v>
      </c>
      <c r="AD6" s="45">
        <v>45312.31</v>
      </c>
      <c r="AE6" s="45">
        <v>89401.64</v>
      </c>
      <c r="AF6" s="45">
        <v>469.29</v>
      </c>
      <c r="AG6" s="34">
        <v>0.43039699999999997</v>
      </c>
      <c r="AH6" s="17"/>
      <c r="AI6" s="45">
        <v>2458479.2000000002</v>
      </c>
      <c r="AJ6" s="54">
        <v>40</v>
      </c>
      <c r="AK6" s="45">
        <v>61461.98</v>
      </c>
      <c r="AL6" s="45">
        <v>44945.2</v>
      </c>
      <c r="AM6" s="45">
        <v>63022.58</v>
      </c>
      <c r="AN6" s="45">
        <v>688.4</v>
      </c>
      <c r="AO6" s="34">
        <v>0.35943999999999998</v>
      </c>
      <c r="AP6" s="9"/>
      <c r="AQ6" s="18"/>
      <c r="AR6" s="19"/>
      <c r="AS6" s="20"/>
    </row>
    <row r="7" spans="1:45" s="8" customFormat="1" x14ac:dyDescent="0.2">
      <c r="A7" s="7"/>
      <c r="B7" s="8" t="s">
        <v>74</v>
      </c>
      <c r="C7" s="45">
        <v>50000</v>
      </c>
      <c r="D7" s="54">
        <v>1</v>
      </c>
      <c r="E7" s="45">
        <v>50000</v>
      </c>
      <c r="F7" s="45">
        <v>50000</v>
      </c>
      <c r="G7" s="45">
        <v>0</v>
      </c>
      <c r="H7" s="45">
        <v>255.72</v>
      </c>
      <c r="I7" s="34">
        <v>0.34818300000000002</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1074338.54</v>
      </c>
      <c r="AJ7" s="54">
        <v>42</v>
      </c>
      <c r="AK7" s="45">
        <v>25579.48</v>
      </c>
      <c r="AL7" s="45">
        <v>14686.9</v>
      </c>
      <c r="AM7" s="45">
        <v>28491.91</v>
      </c>
      <c r="AN7" s="45">
        <v>0</v>
      </c>
      <c r="AO7" s="34">
        <v>0</v>
      </c>
      <c r="AP7" s="9"/>
      <c r="AQ7" s="18"/>
      <c r="AR7" s="19"/>
      <c r="AS7" s="20"/>
    </row>
    <row r="8" spans="1:45" s="8" customFormat="1" x14ac:dyDescent="0.2">
      <c r="A8" s="7"/>
      <c r="B8" s="8" t="s">
        <v>75</v>
      </c>
      <c r="C8" s="45">
        <v>18300</v>
      </c>
      <c r="D8" s="54">
        <v>1</v>
      </c>
      <c r="E8" s="45">
        <v>18300</v>
      </c>
      <c r="F8" s="45">
        <v>18300</v>
      </c>
      <c r="G8" s="45">
        <v>0</v>
      </c>
      <c r="H8" s="45">
        <v>102.07</v>
      </c>
      <c r="I8" s="34">
        <v>0.49882700000000002</v>
      </c>
      <c r="J8" s="17"/>
      <c r="K8" s="45">
        <v>16024.72</v>
      </c>
      <c r="L8" s="54">
        <v>1</v>
      </c>
      <c r="M8" s="45">
        <v>16024.72</v>
      </c>
      <c r="N8" s="45">
        <v>16024.72</v>
      </c>
      <c r="O8" s="45">
        <v>0</v>
      </c>
      <c r="P8" s="45">
        <v>0</v>
      </c>
      <c r="Q8" s="34">
        <v>0</v>
      </c>
      <c r="R8" s="17"/>
      <c r="S8" s="40">
        <v>700220.03</v>
      </c>
      <c r="T8" s="54">
        <v>40</v>
      </c>
      <c r="U8" s="40">
        <v>17505.5</v>
      </c>
      <c r="V8" s="40">
        <v>10884.69</v>
      </c>
      <c r="W8" s="40">
        <v>14692.44</v>
      </c>
      <c r="X8" s="40">
        <v>167.07</v>
      </c>
      <c r="Y8" s="34">
        <v>0.43190400000000001</v>
      </c>
      <c r="Z8" s="17"/>
      <c r="AA8" s="45">
        <v>531266.03</v>
      </c>
      <c r="AB8" s="54">
        <v>16</v>
      </c>
      <c r="AC8" s="45">
        <v>33204.120000000003</v>
      </c>
      <c r="AD8" s="45">
        <v>22317.55</v>
      </c>
      <c r="AE8" s="45">
        <v>36162.11</v>
      </c>
      <c r="AF8" s="45">
        <v>217.52</v>
      </c>
      <c r="AG8" s="34">
        <v>0.48652400000000001</v>
      </c>
      <c r="AH8" s="17"/>
      <c r="AI8" s="45">
        <v>337468.98</v>
      </c>
      <c r="AJ8" s="54">
        <v>25</v>
      </c>
      <c r="AK8" s="45">
        <v>13498.75</v>
      </c>
      <c r="AL8" s="45">
        <v>3549.04</v>
      </c>
      <c r="AM8" s="45">
        <v>23840.959999999999</v>
      </c>
      <c r="AN8" s="45">
        <v>426.11</v>
      </c>
      <c r="AO8" s="34">
        <v>0.57843199999999995</v>
      </c>
      <c r="AP8" s="9"/>
      <c r="AQ8" s="18"/>
      <c r="AR8" s="19"/>
      <c r="AS8" s="20"/>
    </row>
    <row r="9" spans="1:45" s="8" customFormat="1" x14ac:dyDescent="0.2">
      <c r="A9" s="7"/>
      <c r="B9" s="8" t="s">
        <v>76</v>
      </c>
      <c r="C9" s="45">
        <v>483305.88</v>
      </c>
      <c r="D9" s="54">
        <v>9</v>
      </c>
      <c r="E9" s="45">
        <v>53700.65</v>
      </c>
      <c r="F9" s="45">
        <v>66447.100000000006</v>
      </c>
      <c r="G9" s="45">
        <v>29090.14</v>
      </c>
      <c r="H9" s="46"/>
      <c r="I9" s="35"/>
      <c r="J9" s="17"/>
      <c r="K9" s="45">
        <v>0</v>
      </c>
      <c r="L9" s="54">
        <v>0</v>
      </c>
      <c r="M9" s="45">
        <v>0</v>
      </c>
      <c r="N9" s="45">
        <v>0</v>
      </c>
      <c r="O9" s="45">
        <v>0</v>
      </c>
      <c r="P9" s="46"/>
      <c r="Q9" s="35"/>
      <c r="R9" s="17"/>
      <c r="S9" s="40">
        <v>322247.25</v>
      </c>
      <c r="T9" s="54">
        <v>7</v>
      </c>
      <c r="U9" s="40">
        <v>46035.32</v>
      </c>
      <c r="V9" s="40">
        <v>47022.07</v>
      </c>
      <c r="W9" s="40">
        <v>24542.29</v>
      </c>
      <c r="X9" s="43"/>
      <c r="Y9" s="35"/>
      <c r="Z9" s="17"/>
      <c r="AA9" s="45">
        <v>16677906.710000001</v>
      </c>
      <c r="AB9" s="54">
        <v>339</v>
      </c>
      <c r="AC9" s="45">
        <v>49197.36</v>
      </c>
      <c r="AD9" s="45">
        <v>38548.089999999997</v>
      </c>
      <c r="AE9" s="45">
        <v>42422.6</v>
      </c>
      <c r="AF9" s="46"/>
      <c r="AG9" s="35"/>
      <c r="AH9" s="17"/>
      <c r="AI9" s="45">
        <v>4749051.05</v>
      </c>
      <c r="AJ9" s="54">
        <v>120</v>
      </c>
      <c r="AK9" s="45">
        <v>39575.42</v>
      </c>
      <c r="AL9" s="45">
        <v>29241.74</v>
      </c>
      <c r="AM9" s="45">
        <v>51899.94</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260554.46</v>
      </c>
      <c r="T10" s="54">
        <v>5</v>
      </c>
      <c r="U10" s="40">
        <v>52110.89</v>
      </c>
      <c r="V10" s="40">
        <v>39791.599999999999</v>
      </c>
      <c r="W10" s="40">
        <v>31238.61</v>
      </c>
      <c r="X10" s="43"/>
      <c r="Y10" s="35"/>
      <c r="Z10" s="17"/>
      <c r="AA10" s="45">
        <v>0</v>
      </c>
      <c r="AB10" s="54">
        <v>0</v>
      </c>
      <c r="AC10" s="45">
        <v>0</v>
      </c>
      <c r="AD10" s="45">
        <v>0</v>
      </c>
      <c r="AE10" s="45">
        <v>0</v>
      </c>
      <c r="AF10" s="46"/>
      <c r="AG10" s="35"/>
      <c r="AH10" s="17"/>
      <c r="AI10" s="45">
        <v>4094645.21</v>
      </c>
      <c r="AJ10" s="54">
        <v>66</v>
      </c>
      <c r="AK10" s="45">
        <v>62040.07</v>
      </c>
      <c r="AL10" s="45">
        <v>40768.5</v>
      </c>
      <c r="AM10" s="45">
        <v>69857.440000000002</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32763.86</v>
      </c>
      <c r="T11" s="54">
        <v>2</v>
      </c>
      <c r="U11" s="40">
        <v>16381.93</v>
      </c>
      <c r="V11" s="40">
        <v>16381.93</v>
      </c>
      <c r="W11" s="40">
        <v>13993.28</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6623.27</v>
      </c>
      <c r="T12" s="54">
        <v>2</v>
      </c>
      <c r="U12" s="40">
        <v>3311.63</v>
      </c>
      <c r="V12" s="40">
        <v>3311.63</v>
      </c>
      <c r="W12" s="40">
        <v>973.49</v>
      </c>
      <c r="X12" s="43"/>
      <c r="Y12" s="35"/>
      <c r="Z12" s="17"/>
      <c r="AA12" s="45">
        <v>0</v>
      </c>
      <c r="AB12" s="54">
        <v>0</v>
      </c>
      <c r="AC12" s="45">
        <v>0</v>
      </c>
      <c r="AD12" s="45">
        <v>0</v>
      </c>
      <c r="AE12" s="45">
        <v>0</v>
      </c>
      <c r="AF12" s="46"/>
      <c r="AG12" s="35"/>
      <c r="AH12" s="17"/>
      <c r="AI12" s="45">
        <v>9000</v>
      </c>
      <c r="AJ12" s="54">
        <v>3</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15185</v>
      </c>
      <c r="AJ13" s="54">
        <v>2</v>
      </c>
      <c r="AK13" s="45">
        <v>7592.5</v>
      </c>
      <c r="AL13" s="45">
        <v>7592.5</v>
      </c>
      <c r="AM13" s="45">
        <v>1283.3900000000001</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6980584.9800000004</v>
      </c>
      <c r="AJ15" s="54">
        <v>184</v>
      </c>
      <c r="AK15" s="45">
        <v>37937.96</v>
      </c>
      <c r="AL15" s="45">
        <v>26447.3</v>
      </c>
      <c r="AM15" s="45">
        <v>40096.519999999997</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5497767.5800000001</v>
      </c>
      <c r="T16" s="54">
        <v>123</v>
      </c>
      <c r="U16" s="40">
        <v>44697.29</v>
      </c>
      <c r="V16" s="40">
        <v>44887.360000000001</v>
      </c>
      <c r="W16" s="40">
        <v>25219.87</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80723.252370624992</v>
      </c>
      <c r="D19" s="55">
        <f>D50</f>
        <v>1</v>
      </c>
      <c r="E19" s="47">
        <f t="shared" ref="E19" si="0">C19/D19</f>
        <v>80723.252370624992</v>
      </c>
      <c r="F19" s="46"/>
      <c r="G19" s="46"/>
      <c r="H19" s="46"/>
      <c r="I19" s="35"/>
      <c r="J19" s="21"/>
      <c r="K19" s="47">
        <f>K50*L50*M50*7.85</f>
        <v>5165476.8200327782</v>
      </c>
      <c r="L19" s="55">
        <f>L50</f>
        <v>142</v>
      </c>
      <c r="M19" s="47">
        <f>K19/L19</f>
        <v>36376.597324174494</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3191538.4649247956</v>
      </c>
      <c r="AJ19" s="55">
        <f>AJ50</f>
        <v>89</v>
      </c>
      <c r="AK19" s="47">
        <f>AI19/AJ19</f>
        <v>35859.982751963995</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78692.399999999994</v>
      </c>
      <c r="D22" s="54">
        <v>1</v>
      </c>
      <c r="E22" s="45">
        <v>78692.399999999994</v>
      </c>
      <c r="F22" s="45">
        <v>78692.399999999994</v>
      </c>
      <c r="G22" s="45">
        <v>0</v>
      </c>
      <c r="H22" s="45">
        <v>431.44</v>
      </c>
      <c r="I22" s="34">
        <v>0.427346</v>
      </c>
      <c r="J22" s="17"/>
      <c r="K22" s="45">
        <v>7107583.8499999996</v>
      </c>
      <c r="L22" s="54">
        <v>66</v>
      </c>
      <c r="M22" s="45">
        <v>107690.66</v>
      </c>
      <c r="N22" s="45">
        <v>69448.12</v>
      </c>
      <c r="O22" s="45">
        <v>146272.01999999999</v>
      </c>
      <c r="P22" s="45">
        <v>541.27</v>
      </c>
      <c r="Q22" s="34">
        <v>0.39761000000000002</v>
      </c>
      <c r="R22" s="17"/>
      <c r="S22" s="40">
        <v>766683.22</v>
      </c>
      <c r="T22" s="54">
        <v>15</v>
      </c>
      <c r="U22" s="40">
        <v>51112.21</v>
      </c>
      <c r="V22" s="40">
        <v>30974.35</v>
      </c>
      <c r="W22" s="40">
        <v>40921.96</v>
      </c>
      <c r="X22" s="40">
        <v>0</v>
      </c>
      <c r="Y22" s="34">
        <v>0</v>
      </c>
      <c r="Z22" s="17"/>
      <c r="AA22" s="45">
        <v>9963175.4399999995</v>
      </c>
      <c r="AB22" s="54">
        <v>168</v>
      </c>
      <c r="AC22" s="45">
        <v>59304.61</v>
      </c>
      <c r="AD22" s="45">
        <v>35753.57</v>
      </c>
      <c r="AE22" s="45">
        <v>76589.289999999994</v>
      </c>
      <c r="AF22" s="45">
        <v>471.83</v>
      </c>
      <c r="AG22" s="34">
        <v>0.394013</v>
      </c>
      <c r="AH22" s="17"/>
      <c r="AI22" s="45">
        <v>7563933.3700000001</v>
      </c>
      <c r="AJ22" s="54">
        <v>139</v>
      </c>
      <c r="AK22" s="45">
        <v>54416.78</v>
      </c>
      <c r="AL22" s="45">
        <v>42917.83</v>
      </c>
      <c r="AM22" s="45">
        <v>43277.49</v>
      </c>
      <c r="AN22" s="45">
        <v>752.59</v>
      </c>
      <c r="AO22" s="34">
        <v>0.369757</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9506245.6300000008</v>
      </c>
      <c r="L23" s="54">
        <v>93</v>
      </c>
      <c r="M23" s="45">
        <v>102217.69</v>
      </c>
      <c r="N23" s="45">
        <v>69533.210000000006</v>
      </c>
      <c r="O23" s="45">
        <v>146957.38</v>
      </c>
      <c r="P23" s="45">
        <v>571.32000000000005</v>
      </c>
      <c r="Q23" s="34">
        <v>0.44222</v>
      </c>
      <c r="R23" s="17"/>
      <c r="S23" s="40">
        <v>750479.33</v>
      </c>
      <c r="T23" s="54">
        <v>14</v>
      </c>
      <c r="U23" s="40">
        <v>53605.66</v>
      </c>
      <c r="V23" s="40">
        <v>47120.42</v>
      </c>
      <c r="W23" s="40">
        <v>41336.410000000003</v>
      </c>
      <c r="X23" s="40">
        <v>0</v>
      </c>
      <c r="Y23" s="34">
        <v>0</v>
      </c>
      <c r="Z23" s="17"/>
      <c r="AA23" s="45">
        <v>8319354.7400000002</v>
      </c>
      <c r="AB23" s="54">
        <v>149</v>
      </c>
      <c r="AC23" s="45">
        <v>55834.59</v>
      </c>
      <c r="AD23" s="45">
        <v>36955.919999999998</v>
      </c>
      <c r="AE23" s="45">
        <v>72513.59</v>
      </c>
      <c r="AF23" s="45">
        <v>470.91</v>
      </c>
      <c r="AG23" s="34">
        <v>0.41080699999999998</v>
      </c>
      <c r="AH23" s="17"/>
      <c r="AI23" s="45">
        <v>1007962.12</v>
      </c>
      <c r="AJ23" s="54">
        <v>20</v>
      </c>
      <c r="AK23" s="45">
        <v>50398.1</v>
      </c>
      <c r="AL23" s="45">
        <v>39181.06</v>
      </c>
      <c r="AM23" s="45">
        <v>38070.300000000003</v>
      </c>
      <c r="AN23" s="45">
        <v>1030.1600000000001</v>
      </c>
      <c r="AO23" s="34">
        <v>0.43521799999999999</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209961.67</v>
      </c>
      <c r="L49" s="54">
        <v>80</v>
      </c>
      <c r="M49" s="52"/>
      <c r="N49" s="28"/>
      <c r="O49" s="28"/>
      <c r="P49" s="28"/>
      <c r="Q49" s="28"/>
      <c r="S49" s="40">
        <v>0</v>
      </c>
      <c r="T49" s="54">
        <v>0</v>
      </c>
      <c r="U49" s="29"/>
      <c r="V49" s="29"/>
      <c r="W49" s="29"/>
      <c r="X49" s="29"/>
      <c r="Y49" s="29"/>
      <c r="AA49" s="45">
        <v>0</v>
      </c>
      <c r="AB49" s="54">
        <v>0</v>
      </c>
      <c r="AC49" s="51"/>
      <c r="AD49" s="28"/>
      <c r="AE49" s="28"/>
      <c r="AF49" s="29"/>
      <c r="AG49" s="29"/>
      <c r="AI49" s="45">
        <v>92392.6</v>
      </c>
      <c r="AJ49" s="54">
        <v>1</v>
      </c>
      <c r="AK49" s="28"/>
      <c r="AL49" s="28"/>
      <c r="AM49" s="28"/>
      <c r="AN49" s="29"/>
      <c r="AO49" s="29"/>
      <c r="AP49" s="9"/>
      <c r="AQ49" s="30"/>
      <c r="AR49" s="20"/>
      <c r="AS49" s="31"/>
    </row>
    <row r="50" spans="1:45" s="8" customFormat="1" ht="12.75" x14ac:dyDescent="0.2">
      <c r="A50" s="7"/>
      <c r="B50" s="8" t="s">
        <v>63</v>
      </c>
      <c r="C50" s="45">
        <v>462167.05</v>
      </c>
      <c r="D50" s="54">
        <v>1</v>
      </c>
      <c r="E50" s="32">
        <v>2.2249999999999999E-2</v>
      </c>
      <c r="F50" s="32">
        <v>2.2249999999999999E-2</v>
      </c>
      <c r="G50" s="32">
        <v>0</v>
      </c>
      <c r="H50" s="50">
        <v>100.09</v>
      </c>
      <c r="I50" s="32">
        <v>4.2429000000000001E-2</v>
      </c>
      <c r="K50" s="45">
        <v>231200.99</v>
      </c>
      <c r="L50" s="54">
        <v>142</v>
      </c>
      <c r="M50" s="32">
        <v>2.0042999999999998E-2</v>
      </c>
      <c r="N50" s="32">
        <v>0.02</v>
      </c>
      <c r="O50" s="32">
        <v>1.3041000000000001E-2</v>
      </c>
      <c r="P50" s="50">
        <v>203.68</v>
      </c>
      <c r="Q50" s="32">
        <v>0.141233</v>
      </c>
      <c r="S50" s="40">
        <v>0</v>
      </c>
      <c r="T50" s="54">
        <v>0</v>
      </c>
      <c r="U50" s="32">
        <v>0</v>
      </c>
      <c r="V50" s="32">
        <v>0</v>
      </c>
      <c r="W50" s="32">
        <v>0</v>
      </c>
      <c r="X50" s="39">
        <v>0</v>
      </c>
      <c r="Y50" s="32">
        <v>0</v>
      </c>
      <c r="AA50" s="49">
        <v>0</v>
      </c>
      <c r="AB50" s="57">
        <v>0</v>
      </c>
      <c r="AC50" s="38">
        <v>0</v>
      </c>
      <c r="AD50" s="32">
        <v>0</v>
      </c>
      <c r="AE50" s="32">
        <v>0</v>
      </c>
      <c r="AF50" s="50">
        <v>0</v>
      </c>
      <c r="AG50" s="32">
        <v>0</v>
      </c>
      <c r="AI50" s="45">
        <v>166036.07999999999</v>
      </c>
      <c r="AJ50" s="54">
        <v>89</v>
      </c>
      <c r="AK50" s="32">
        <v>2.7512999999999999E-2</v>
      </c>
      <c r="AL50" s="32">
        <v>2.8000000000000001E-2</v>
      </c>
      <c r="AM50" s="32">
        <v>1.0432E-2</v>
      </c>
      <c r="AN50" s="50">
        <v>212.5</v>
      </c>
      <c r="AO50" s="32">
        <v>0.15171499999999999</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444814.61</v>
      </c>
      <c r="L6" s="54">
        <v>13</v>
      </c>
      <c r="M6" s="45">
        <v>34216.5</v>
      </c>
      <c r="N6" s="45">
        <v>36054.39</v>
      </c>
      <c r="O6" s="45">
        <v>13434.96</v>
      </c>
      <c r="P6" s="45">
        <v>282.52</v>
      </c>
      <c r="Q6" s="34">
        <v>0.289466</v>
      </c>
      <c r="R6" s="17"/>
      <c r="S6" s="40">
        <v>71809.509999999995</v>
      </c>
      <c r="T6" s="54">
        <v>2</v>
      </c>
      <c r="U6" s="40">
        <v>35904.75</v>
      </c>
      <c r="V6" s="40">
        <v>35904.75</v>
      </c>
      <c r="W6" s="40">
        <v>19451.11</v>
      </c>
      <c r="X6" s="40">
        <v>436.64</v>
      </c>
      <c r="Y6" s="34">
        <v>0.44498799999999999</v>
      </c>
      <c r="Z6" s="17"/>
      <c r="AA6" s="45">
        <v>337137.23</v>
      </c>
      <c r="AB6" s="54">
        <v>10</v>
      </c>
      <c r="AC6" s="45">
        <v>33713.72</v>
      </c>
      <c r="AD6" s="45">
        <v>33598.78</v>
      </c>
      <c r="AE6" s="45">
        <v>27311.35</v>
      </c>
      <c r="AF6" s="45">
        <v>306.58</v>
      </c>
      <c r="AG6" s="34">
        <v>0.34641499999999997</v>
      </c>
      <c r="AH6" s="17"/>
      <c r="AI6" s="45">
        <v>0</v>
      </c>
      <c r="AJ6" s="54">
        <v>0</v>
      </c>
      <c r="AK6" s="45">
        <v>0</v>
      </c>
      <c r="AL6" s="45">
        <v>0</v>
      </c>
      <c r="AM6" s="45">
        <v>0</v>
      </c>
      <c r="AN6" s="45">
        <v>0</v>
      </c>
      <c r="AO6" s="34">
        <v>0</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13500</v>
      </c>
      <c r="AJ7" s="54">
        <v>1</v>
      </c>
      <c r="AK7" s="45">
        <v>13500</v>
      </c>
      <c r="AL7" s="45">
        <v>13500</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13849.44</v>
      </c>
      <c r="T8" s="54">
        <v>1</v>
      </c>
      <c r="U8" s="40">
        <v>13849.44</v>
      </c>
      <c r="V8" s="40">
        <v>13849.44</v>
      </c>
      <c r="W8" s="40">
        <v>0</v>
      </c>
      <c r="X8" s="40">
        <v>72.02</v>
      </c>
      <c r="Y8" s="34">
        <v>0.30282100000000001</v>
      </c>
      <c r="Z8" s="17"/>
      <c r="AA8" s="45">
        <v>31160.46</v>
      </c>
      <c r="AB8" s="54">
        <v>2</v>
      </c>
      <c r="AC8" s="45">
        <v>15580.23</v>
      </c>
      <c r="AD8" s="45">
        <v>15580.23</v>
      </c>
      <c r="AE8" s="45">
        <v>4864.47</v>
      </c>
      <c r="AF8" s="45">
        <v>140.29</v>
      </c>
      <c r="AG8" s="34">
        <v>0.50153499999999995</v>
      </c>
      <c r="AH8" s="17"/>
      <c r="AI8" s="45">
        <v>0</v>
      </c>
      <c r="AJ8" s="54">
        <v>0</v>
      </c>
      <c r="AK8" s="45">
        <v>0</v>
      </c>
      <c r="AL8" s="45">
        <v>0</v>
      </c>
      <c r="AM8" s="45">
        <v>0</v>
      </c>
      <c r="AN8" s="45">
        <v>0</v>
      </c>
      <c r="AO8" s="34">
        <v>0</v>
      </c>
      <c r="AP8" s="9"/>
      <c r="AQ8" s="18"/>
      <c r="AR8" s="19"/>
      <c r="AS8" s="20"/>
    </row>
    <row r="9" spans="1:45" s="8" customFormat="1" x14ac:dyDescent="0.2">
      <c r="A9" s="7"/>
      <c r="B9" s="8" t="s">
        <v>76</v>
      </c>
      <c r="C9" s="45">
        <v>27038.39</v>
      </c>
      <c r="D9" s="54">
        <v>1</v>
      </c>
      <c r="E9" s="45">
        <v>27038.39</v>
      </c>
      <c r="F9" s="45">
        <v>27038.39</v>
      </c>
      <c r="G9" s="45">
        <v>0</v>
      </c>
      <c r="H9" s="46"/>
      <c r="I9" s="35"/>
      <c r="J9" s="17"/>
      <c r="K9" s="45">
        <v>0</v>
      </c>
      <c r="L9" s="54">
        <v>0</v>
      </c>
      <c r="M9" s="45">
        <v>0</v>
      </c>
      <c r="N9" s="45">
        <v>0</v>
      </c>
      <c r="O9" s="45">
        <v>0</v>
      </c>
      <c r="P9" s="46"/>
      <c r="Q9" s="35"/>
      <c r="R9" s="17"/>
      <c r="S9" s="40">
        <v>0</v>
      </c>
      <c r="T9" s="54">
        <v>0</v>
      </c>
      <c r="U9" s="40">
        <v>0</v>
      </c>
      <c r="V9" s="40">
        <v>0</v>
      </c>
      <c r="W9" s="40">
        <v>0</v>
      </c>
      <c r="X9" s="43"/>
      <c r="Y9" s="35"/>
      <c r="Z9" s="17"/>
      <c r="AA9" s="45">
        <v>793176.21</v>
      </c>
      <c r="AB9" s="54">
        <v>21</v>
      </c>
      <c r="AC9" s="45">
        <v>37770.29</v>
      </c>
      <c r="AD9" s="45">
        <v>27974</v>
      </c>
      <c r="AE9" s="45">
        <v>36497.9</v>
      </c>
      <c r="AF9" s="46"/>
      <c r="AG9" s="35"/>
      <c r="AH9" s="17"/>
      <c r="AI9" s="45">
        <v>99793.14</v>
      </c>
      <c r="AJ9" s="54">
        <v>3</v>
      </c>
      <c r="AK9" s="45">
        <v>33264.379999999997</v>
      </c>
      <c r="AL9" s="45">
        <v>29999.14</v>
      </c>
      <c r="AM9" s="45">
        <v>28802.91</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117519.46</v>
      </c>
      <c r="AJ10" s="54">
        <v>2</v>
      </c>
      <c r="AK10" s="45">
        <v>58759.73</v>
      </c>
      <c r="AL10" s="45">
        <v>58759.73</v>
      </c>
      <c r="AM10" s="45">
        <v>60165.22</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105986.43</v>
      </c>
      <c r="T11" s="54">
        <v>3</v>
      </c>
      <c r="U11" s="40">
        <v>35328.81</v>
      </c>
      <c r="V11" s="40">
        <v>34886.879999999997</v>
      </c>
      <c r="W11" s="40">
        <v>10101.040000000001</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3000</v>
      </c>
      <c r="T12" s="54">
        <v>1</v>
      </c>
      <c r="U12" s="40">
        <v>3000</v>
      </c>
      <c r="V12" s="40">
        <v>3000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283275.39</v>
      </c>
      <c r="AJ15" s="54">
        <v>10</v>
      </c>
      <c r="AK15" s="45">
        <v>28327.53</v>
      </c>
      <c r="AL15" s="45">
        <v>23559.759999999998</v>
      </c>
      <c r="AM15" s="45">
        <v>15756.55</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631957.21</v>
      </c>
      <c r="T16" s="54">
        <v>16</v>
      </c>
      <c r="U16" s="40">
        <v>39497.32</v>
      </c>
      <c r="V16" s="40">
        <v>33038.35</v>
      </c>
      <c r="W16" s="40">
        <v>25999.45</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1425156.6097188639</v>
      </c>
      <c r="L19" s="55">
        <f>L50</f>
        <v>58</v>
      </c>
      <c r="M19" s="47">
        <f>K19/L19</f>
        <v>24571.665684807998</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60384.447046799993</v>
      </c>
      <c r="AJ19" s="55">
        <f>AJ50</f>
        <v>1</v>
      </c>
      <c r="AK19" s="47">
        <f>AI19/AJ19</f>
        <v>60384.447046799993</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233834.43</v>
      </c>
      <c r="L22" s="54">
        <v>8</v>
      </c>
      <c r="M22" s="45">
        <v>29229.3</v>
      </c>
      <c r="N22" s="45">
        <v>27454.37</v>
      </c>
      <c r="O22" s="45">
        <v>46726.94</v>
      </c>
      <c r="P22" s="45">
        <v>351.53</v>
      </c>
      <c r="Q22" s="34">
        <v>0.40931899999999999</v>
      </c>
      <c r="R22" s="17"/>
      <c r="S22" s="40">
        <v>76727.25</v>
      </c>
      <c r="T22" s="54">
        <v>3</v>
      </c>
      <c r="U22" s="40">
        <v>25575.75</v>
      </c>
      <c r="V22" s="40">
        <v>33115.360000000001</v>
      </c>
      <c r="W22" s="40">
        <v>19963.259999999998</v>
      </c>
      <c r="X22" s="40">
        <v>0</v>
      </c>
      <c r="Y22" s="34">
        <v>0</v>
      </c>
      <c r="Z22" s="17"/>
      <c r="AA22" s="45">
        <v>737373.84</v>
      </c>
      <c r="AB22" s="54">
        <v>17</v>
      </c>
      <c r="AC22" s="45">
        <v>43374.93</v>
      </c>
      <c r="AD22" s="45">
        <v>23297.200000000001</v>
      </c>
      <c r="AE22" s="45">
        <v>53476.46</v>
      </c>
      <c r="AF22" s="45">
        <v>359.44</v>
      </c>
      <c r="AG22" s="34">
        <v>0.396285</v>
      </c>
      <c r="AH22" s="17"/>
      <c r="AI22" s="45">
        <v>147519</v>
      </c>
      <c r="AJ22" s="54">
        <v>3</v>
      </c>
      <c r="AK22" s="45">
        <v>49173</v>
      </c>
      <c r="AL22" s="45">
        <v>39127.1</v>
      </c>
      <c r="AM22" s="45">
        <v>18707.79</v>
      </c>
      <c r="AN22" s="45">
        <v>732.38</v>
      </c>
      <c r="AO22" s="34">
        <v>0.55491000000000001</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692512.75</v>
      </c>
      <c r="L23" s="54">
        <v>19</v>
      </c>
      <c r="M23" s="45">
        <v>36448.03</v>
      </c>
      <c r="N23" s="45">
        <v>32369.72</v>
      </c>
      <c r="O23" s="45">
        <v>24564.639999999999</v>
      </c>
      <c r="P23" s="45">
        <v>333.9</v>
      </c>
      <c r="Q23" s="34">
        <v>0.42431600000000003</v>
      </c>
      <c r="R23" s="17"/>
      <c r="S23" s="40">
        <v>77922.19</v>
      </c>
      <c r="T23" s="54">
        <v>3</v>
      </c>
      <c r="U23" s="40">
        <v>25974.06</v>
      </c>
      <c r="V23" s="40">
        <v>34310.300000000003</v>
      </c>
      <c r="W23" s="40">
        <v>20199.43</v>
      </c>
      <c r="X23" s="40">
        <v>0</v>
      </c>
      <c r="Y23" s="34">
        <v>0</v>
      </c>
      <c r="Z23" s="17"/>
      <c r="AA23" s="45">
        <v>796331.59</v>
      </c>
      <c r="AB23" s="54">
        <v>17</v>
      </c>
      <c r="AC23" s="45">
        <v>46843.03</v>
      </c>
      <c r="AD23" s="45">
        <v>40731</v>
      </c>
      <c r="AE23" s="45">
        <v>54702.400000000001</v>
      </c>
      <c r="AF23" s="45">
        <v>417.62</v>
      </c>
      <c r="AG23" s="34">
        <v>0.40885300000000002</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123044.77</v>
      </c>
      <c r="L49" s="54">
        <v>35</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155326.94</v>
      </c>
      <c r="L50" s="54">
        <v>58</v>
      </c>
      <c r="M50" s="32">
        <v>2.0152E-2</v>
      </c>
      <c r="N50" s="32">
        <v>1.8749999999999999E-2</v>
      </c>
      <c r="O50" s="32">
        <v>5.6470000000000001E-3</v>
      </c>
      <c r="P50" s="50">
        <v>130.12</v>
      </c>
      <c r="Q50" s="32">
        <v>0.13023000000000001</v>
      </c>
      <c r="S50" s="40">
        <v>0</v>
      </c>
      <c r="T50" s="54">
        <v>0</v>
      </c>
      <c r="U50" s="32">
        <v>0</v>
      </c>
      <c r="V50" s="32">
        <v>0</v>
      </c>
      <c r="W50" s="32">
        <v>0</v>
      </c>
      <c r="X50" s="39">
        <v>0</v>
      </c>
      <c r="Y50" s="32">
        <v>0</v>
      </c>
      <c r="AA50" s="49">
        <v>0</v>
      </c>
      <c r="AB50" s="57">
        <v>0</v>
      </c>
      <c r="AC50" s="38">
        <v>0</v>
      </c>
      <c r="AD50" s="32">
        <v>0</v>
      </c>
      <c r="AE50" s="32">
        <v>0</v>
      </c>
      <c r="AF50" s="50">
        <v>0</v>
      </c>
      <c r="AG50" s="32">
        <v>0</v>
      </c>
      <c r="AI50" s="45">
        <v>162284.51999999999</v>
      </c>
      <c r="AJ50" s="54">
        <v>1</v>
      </c>
      <c r="AK50" s="32">
        <v>4.7399999999999998E-2</v>
      </c>
      <c r="AL50" s="32">
        <v>4.7399999999999998E-2</v>
      </c>
      <c r="AM50" s="32">
        <v>0</v>
      </c>
      <c r="AN50" s="50">
        <v>479.28</v>
      </c>
      <c r="AO50" s="32">
        <v>0.34662100000000001</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F27" sqref="F27"/>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7723577.2000000002</v>
      </c>
      <c r="L6" s="54">
        <v>55</v>
      </c>
      <c r="M6" s="45">
        <v>140428.67000000001</v>
      </c>
      <c r="N6" s="45">
        <v>128587.47</v>
      </c>
      <c r="O6" s="45">
        <v>81338.47</v>
      </c>
      <c r="P6" s="45">
        <v>705.13</v>
      </c>
      <c r="Q6" s="34">
        <v>0.50947200000000004</v>
      </c>
      <c r="R6" s="17"/>
      <c r="S6" s="40">
        <v>101831.82</v>
      </c>
      <c r="T6" s="54">
        <v>2</v>
      </c>
      <c r="U6" s="40">
        <v>50915.91</v>
      </c>
      <c r="V6" s="40">
        <v>50915.91</v>
      </c>
      <c r="W6" s="40">
        <v>20608.919999999998</v>
      </c>
      <c r="X6" s="40">
        <v>184.81</v>
      </c>
      <c r="Y6" s="34">
        <v>0.11382299999999999</v>
      </c>
      <c r="Z6" s="17"/>
      <c r="AA6" s="45">
        <v>4421720.62</v>
      </c>
      <c r="AB6" s="54">
        <v>39</v>
      </c>
      <c r="AC6" s="45">
        <v>113377.45</v>
      </c>
      <c r="AD6" s="45">
        <v>91477.45</v>
      </c>
      <c r="AE6" s="45">
        <v>71528.259999999995</v>
      </c>
      <c r="AF6" s="45">
        <v>724.58</v>
      </c>
      <c r="AG6" s="34">
        <v>0.48559400000000003</v>
      </c>
      <c r="AH6" s="17"/>
      <c r="AI6" s="45">
        <v>603722.38</v>
      </c>
      <c r="AJ6" s="54">
        <v>8</v>
      </c>
      <c r="AK6" s="45">
        <v>75465.289999999994</v>
      </c>
      <c r="AL6" s="45">
        <v>76167.56</v>
      </c>
      <c r="AM6" s="45">
        <v>46498.400000000001</v>
      </c>
      <c r="AN6" s="45">
        <v>427.54</v>
      </c>
      <c r="AO6" s="34">
        <v>0.30754900000000002</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254784.12</v>
      </c>
      <c r="AJ7" s="54">
        <v>8</v>
      </c>
      <c r="AK7" s="45">
        <v>31848.01</v>
      </c>
      <c r="AL7" s="45">
        <v>14701.38</v>
      </c>
      <c r="AM7" s="45">
        <v>44315.48</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202886.54</v>
      </c>
      <c r="T8" s="54">
        <v>10</v>
      </c>
      <c r="U8" s="40">
        <v>20288.650000000001</v>
      </c>
      <c r="V8" s="40">
        <v>18672.8</v>
      </c>
      <c r="W8" s="40">
        <v>9995.75</v>
      </c>
      <c r="X8" s="40">
        <v>186.76</v>
      </c>
      <c r="Y8" s="34">
        <v>0.40789199999999998</v>
      </c>
      <c r="Z8" s="17"/>
      <c r="AA8" s="45">
        <v>202751.11</v>
      </c>
      <c r="AB8" s="54">
        <v>5</v>
      </c>
      <c r="AC8" s="45">
        <v>40550.22</v>
      </c>
      <c r="AD8" s="45">
        <v>44718.12</v>
      </c>
      <c r="AE8" s="45">
        <v>19633.48</v>
      </c>
      <c r="AF8" s="45">
        <v>190.67</v>
      </c>
      <c r="AG8" s="34">
        <v>0.500197</v>
      </c>
      <c r="AH8" s="17"/>
      <c r="AI8" s="45">
        <v>2645.35</v>
      </c>
      <c r="AJ8" s="54">
        <v>1</v>
      </c>
      <c r="AK8" s="45">
        <v>2645.35</v>
      </c>
      <c r="AL8" s="45">
        <v>2645.35</v>
      </c>
      <c r="AM8" s="45">
        <v>0</v>
      </c>
      <c r="AN8" s="45">
        <v>74.209999999999994</v>
      </c>
      <c r="AO8" s="34">
        <v>0.42673899999999998</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13325.12</v>
      </c>
      <c r="T9" s="54">
        <v>1</v>
      </c>
      <c r="U9" s="40">
        <v>13325.12</v>
      </c>
      <c r="V9" s="40">
        <v>13325.12</v>
      </c>
      <c r="W9" s="40">
        <v>0</v>
      </c>
      <c r="X9" s="43"/>
      <c r="Y9" s="35"/>
      <c r="Z9" s="17"/>
      <c r="AA9" s="45">
        <v>2577395.69</v>
      </c>
      <c r="AB9" s="54">
        <v>58</v>
      </c>
      <c r="AC9" s="45">
        <v>44437.85</v>
      </c>
      <c r="AD9" s="45">
        <v>40868.21</v>
      </c>
      <c r="AE9" s="45">
        <v>24567.89</v>
      </c>
      <c r="AF9" s="46"/>
      <c r="AG9" s="35"/>
      <c r="AH9" s="17"/>
      <c r="AI9" s="45">
        <v>411210.97</v>
      </c>
      <c r="AJ9" s="54">
        <v>6</v>
      </c>
      <c r="AK9" s="45">
        <v>68535.16</v>
      </c>
      <c r="AL9" s="45">
        <v>49244.76</v>
      </c>
      <c r="AM9" s="45">
        <v>48372.52</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80122.710000000006</v>
      </c>
      <c r="T10" s="54">
        <v>1</v>
      </c>
      <c r="U10" s="40">
        <v>80122.710000000006</v>
      </c>
      <c r="V10" s="40">
        <v>80122.710000000006</v>
      </c>
      <c r="W10" s="40">
        <v>0</v>
      </c>
      <c r="X10" s="43"/>
      <c r="Y10" s="35"/>
      <c r="Z10" s="17"/>
      <c r="AA10" s="45">
        <v>0</v>
      </c>
      <c r="AB10" s="54">
        <v>0</v>
      </c>
      <c r="AC10" s="45">
        <v>0</v>
      </c>
      <c r="AD10" s="45">
        <v>0</v>
      </c>
      <c r="AE10" s="45">
        <v>0</v>
      </c>
      <c r="AF10" s="46"/>
      <c r="AG10" s="35"/>
      <c r="AH10" s="17"/>
      <c r="AI10" s="45">
        <v>365097.35</v>
      </c>
      <c r="AJ10" s="54">
        <v>4</v>
      </c>
      <c r="AK10" s="45">
        <v>91274.33</v>
      </c>
      <c r="AL10" s="45">
        <v>81276.47</v>
      </c>
      <c r="AM10" s="45">
        <v>62830.6</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869228.84</v>
      </c>
      <c r="AJ15" s="54">
        <v>13</v>
      </c>
      <c r="AK15" s="45">
        <v>66863.75</v>
      </c>
      <c r="AL15" s="45">
        <v>46979.32</v>
      </c>
      <c r="AM15" s="45">
        <v>56095.41</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5128739.1091847029</v>
      </c>
      <c r="L19" s="55">
        <f>L50</f>
        <v>142</v>
      </c>
      <c r="M19" s="47">
        <f>K19/L19</f>
        <v>36117.881050596501</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416682.41935610498</v>
      </c>
      <c r="AJ19" s="55">
        <f>AJ50</f>
        <v>7</v>
      </c>
      <c r="AK19" s="47">
        <f>AI19/AJ19</f>
        <v>59526.059908014999</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4416993.95</v>
      </c>
      <c r="L22" s="54">
        <v>31</v>
      </c>
      <c r="M22" s="45">
        <v>142483.67000000001</v>
      </c>
      <c r="N22" s="45">
        <v>152337.96</v>
      </c>
      <c r="O22" s="45">
        <v>70226.55</v>
      </c>
      <c r="P22" s="45">
        <v>614.23</v>
      </c>
      <c r="Q22" s="34">
        <v>0.475858</v>
      </c>
      <c r="R22" s="17"/>
      <c r="S22" s="40">
        <v>8612.7900000000009</v>
      </c>
      <c r="T22" s="54">
        <v>1</v>
      </c>
      <c r="U22" s="40">
        <v>8612.7900000000009</v>
      </c>
      <c r="V22" s="40">
        <v>8612.7900000000009</v>
      </c>
      <c r="W22" s="40">
        <v>0</v>
      </c>
      <c r="X22" s="40">
        <v>0</v>
      </c>
      <c r="Y22" s="34">
        <v>0</v>
      </c>
      <c r="Z22" s="17"/>
      <c r="AA22" s="45">
        <v>2844854.28</v>
      </c>
      <c r="AB22" s="54">
        <v>29</v>
      </c>
      <c r="AC22" s="45">
        <v>98098.42</v>
      </c>
      <c r="AD22" s="45">
        <v>89944.74</v>
      </c>
      <c r="AE22" s="45">
        <v>70608.88</v>
      </c>
      <c r="AF22" s="45">
        <v>668.13</v>
      </c>
      <c r="AG22" s="34">
        <v>0.45870100000000003</v>
      </c>
      <c r="AH22" s="17"/>
      <c r="AI22" s="45">
        <v>1094023.4099999999</v>
      </c>
      <c r="AJ22" s="54">
        <v>13</v>
      </c>
      <c r="AK22" s="45">
        <v>84155.64</v>
      </c>
      <c r="AL22" s="45">
        <v>94691.5</v>
      </c>
      <c r="AM22" s="45">
        <v>38506.129999999997</v>
      </c>
      <c r="AN22" s="45">
        <v>462.31</v>
      </c>
      <c r="AO22" s="34">
        <v>0.30261700000000002</v>
      </c>
      <c r="AP22" s="9"/>
      <c r="AQ22" s="18"/>
      <c r="AR22" s="19"/>
      <c r="AS22" s="20"/>
    </row>
    <row r="23" spans="1:45" s="8" customFormat="1" x14ac:dyDescent="0.2">
      <c r="A23" s="7"/>
      <c r="B23" s="22" t="s">
        <v>105</v>
      </c>
      <c r="C23" s="45">
        <v>120707.81</v>
      </c>
      <c r="D23" s="54">
        <v>1</v>
      </c>
      <c r="E23" s="45">
        <v>120707.81</v>
      </c>
      <c r="F23" s="45">
        <v>120707.81</v>
      </c>
      <c r="G23" s="45">
        <v>0</v>
      </c>
      <c r="H23" s="45">
        <v>394.9</v>
      </c>
      <c r="I23" s="34">
        <v>0.592275</v>
      </c>
      <c r="J23" s="17"/>
      <c r="K23" s="45">
        <v>7538928.46</v>
      </c>
      <c r="L23" s="54">
        <v>51</v>
      </c>
      <c r="M23" s="45">
        <v>147822.12</v>
      </c>
      <c r="N23" s="45">
        <v>148677.59</v>
      </c>
      <c r="O23" s="45">
        <v>66418.100000000006</v>
      </c>
      <c r="P23" s="45">
        <v>713.72</v>
      </c>
      <c r="Q23" s="34">
        <v>0.55352100000000004</v>
      </c>
      <c r="R23" s="17"/>
      <c r="S23" s="40">
        <v>8612.7900000000009</v>
      </c>
      <c r="T23" s="54">
        <v>1</v>
      </c>
      <c r="U23" s="40">
        <v>8612.7900000000009</v>
      </c>
      <c r="V23" s="40">
        <v>8612.7900000000009</v>
      </c>
      <c r="W23" s="40">
        <v>0</v>
      </c>
      <c r="X23" s="40">
        <v>0</v>
      </c>
      <c r="Y23" s="34">
        <v>0</v>
      </c>
      <c r="Z23" s="17"/>
      <c r="AA23" s="45">
        <v>2411448.46</v>
      </c>
      <c r="AB23" s="54">
        <v>30</v>
      </c>
      <c r="AC23" s="45">
        <v>80381.61</v>
      </c>
      <c r="AD23" s="45">
        <v>61066.65</v>
      </c>
      <c r="AE23" s="45">
        <v>66311.45</v>
      </c>
      <c r="AF23" s="45">
        <v>562.97</v>
      </c>
      <c r="AG23" s="34">
        <v>0.40895599999999999</v>
      </c>
      <c r="AH23" s="17"/>
      <c r="AI23" s="45">
        <v>33314.79</v>
      </c>
      <c r="AJ23" s="54">
        <v>1</v>
      </c>
      <c r="AK23" s="45">
        <v>33314.79</v>
      </c>
      <c r="AL23" s="45">
        <v>33314.79</v>
      </c>
      <c r="AM23" s="45">
        <v>0</v>
      </c>
      <c r="AN23" s="45">
        <v>521.67999999999995</v>
      </c>
      <c r="AO23" s="34">
        <v>0.46294099999999999</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228386.25</v>
      </c>
      <c r="L49" s="54">
        <v>85</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234350.53</v>
      </c>
      <c r="L50" s="54">
        <v>142</v>
      </c>
      <c r="M50" s="32">
        <v>1.9633000000000001E-2</v>
      </c>
      <c r="N50" s="32">
        <v>1.8749999999999999E-2</v>
      </c>
      <c r="O50" s="32">
        <v>5.3689999999999996E-3</v>
      </c>
      <c r="P50" s="50">
        <v>165.88</v>
      </c>
      <c r="Q50" s="32">
        <v>0.11819</v>
      </c>
      <c r="S50" s="40">
        <v>0</v>
      </c>
      <c r="T50" s="54">
        <v>0</v>
      </c>
      <c r="U50" s="32">
        <v>0</v>
      </c>
      <c r="V50" s="32">
        <v>0</v>
      </c>
      <c r="W50" s="32">
        <v>0</v>
      </c>
      <c r="X50" s="39">
        <v>0</v>
      </c>
      <c r="Y50" s="32">
        <v>0</v>
      </c>
      <c r="AA50" s="49">
        <v>0</v>
      </c>
      <c r="AB50" s="57">
        <v>0</v>
      </c>
      <c r="AC50" s="38">
        <v>0</v>
      </c>
      <c r="AD50" s="32">
        <v>0</v>
      </c>
      <c r="AE50" s="32">
        <v>0</v>
      </c>
      <c r="AF50" s="50">
        <v>0</v>
      </c>
      <c r="AG50" s="32">
        <v>0</v>
      </c>
      <c r="AI50" s="45">
        <v>297428.42</v>
      </c>
      <c r="AJ50" s="54">
        <v>7</v>
      </c>
      <c r="AK50" s="32">
        <v>2.5495E-2</v>
      </c>
      <c r="AL50" s="32">
        <v>2.8500000000000001E-2</v>
      </c>
      <c r="AM50" s="32">
        <v>7.5599999999999999E-3</v>
      </c>
      <c r="AN50" s="50">
        <v>-165.41</v>
      </c>
      <c r="AO50" s="32">
        <v>-0.107306</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2659421.37</v>
      </c>
      <c r="L6" s="54">
        <v>44</v>
      </c>
      <c r="M6" s="45">
        <v>60441.39</v>
      </c>
      <c r="N6" s="45">
        <v>53792.44</v>
      </c>
      <c r="O6" s="45">
        <v>114953.48</v>
      </c>
      <c r="P6" s="45">
        <v>712.44</v>
      </c>
      <c r="Q6" s="34">
        <v>0.53378300000000001</v>
      </c>
      <c r="R6" s="17"/>
      <c r="S6" s="40">
        <v>742050.74</v>
      </c>
      <c r="T6" s="54">
        <v>22</v>
      </c>
      <c r="U6" s="40">
        <v>33729.57</v>
      </c>
      <c r="V6" s="40">
        <v>24920.17</v>
      </c>
      <c r="W6" s="40">
        <v>29983.65</v>
      </c>
      <c r="X6" s="40">
        <v>227.1</v>
      </c>
      <c r="Y6" s="34">
        <v>0.30173699999999998</v>
      </c>
      <c r="Z6" s="17"/>
      <c r="AA6" s="45">
        <v>5587037.5599999996</v>
      </c>
      <c r="AB6" s="54">
        <v>54</v>
      </c>
      <c r="AC6" s="45">
        <v>103463.65</v>
      </c>
      <c r="AD6" s="45">
        <v>44075.73</v>
      </c>
      <c r="AE6" s="45">
        <v>196839.89</v>
      </c>
      <c r="AF6" s="45">
        <v>642.08000000000004</v>
      </c>
      <c r="AG6" s="34">
        <v>0.40467199999999998</v>
      </c>
      <c r="AH6" s="17"/>
      <c r="AI6" s="45">
        <v>1243320.53</v>
      </c>
      <c r="AJ6" s="54">
        <v>21</v>
      </c>
      <c r="AK6" s="45">
        <v>59205.73</v>
      </c>
      <c r="AL6" s="45">
        <v>47872</v>
      </c>
      <c r="AM6" s="45">
        <v>49021.51</v>
      </c>
      <c r="AN6" s="45">
        <v>586.92999999999995</v>
      </c>
      <c r="AO6" s="34">
        <v>0.35120600000000002</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385786.38</v>
      </c>
      <c r="AJ7" s="54">
        <v>19</v>
      </c>
      <c r="AK7" s="45">
        <v>20304.54</v>
      </c>
      <c r="AL7" s="45">
        <v>17393.5</v>
      </c>
      <c r="AM7" s="45">
        <v>12977.07</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15399.02</v>
      </c>
      <c r="L8" s="54">
        <v>1</v>
      </c>
      <c r="M8" s="45">
        <v>15399.02</v>
      </c>
      <c r="N8" s="45">
        <v>15399.02</v>
      </c>
      <c r="O8" s="45">
        <v>0</v>
      </c>
      <c r="P8" s="45">
        <v>0</v>
      </c>
      <c r="Q8" s="34">
        <v>0</v>
      </c>
      <c r="R8" s="17"/>
      <c r="S8" s="40">
        <v>63940.639999999999</v>
      </c>
      <c r="T8" s="54">
        <v>5</v>
      </c>
      <c r="U8" s="40">
        <v>12788.12</v>
      </c>
      <c r="V8" s="40">
        <v>11711.91</v>
      </c>
      <c r="W8" s="40">
        <v>6944.36</v>
      </c>
      <c r="X8" s="40">
        <v>122.26</v>
      </c>
      <c r="Y8" s="34">
        <v>0.48456100000000002</v>
      </c>
      <c r="Z8" s="17"/>
      <c r="AA8" s="45">
        <v>89772.34</v>
      </c>
      <c r="AB8" s="54">
        <v>4</v>
      </c>
      <c r="AC8" s="45">
        <v>22443.08</v>
      </c>
      <c r="AD8" s="45">
        <v>24324.46</v>
      </c>
      <c r="AE8" s="45">
        <v>6447.17</v>
      </c>
      <c r="AF8" s="45">
        <v>123.67</v>
      </c>
      <c r="AG8" s="34">
        <v>0.47556199999999998</v>
      </c>
      <c r="AH8" s="17"/>
      <c r="AI8" s="45">
        <v>181536.83</v>
      </c>
      <c r="AJ8" s="54">
        <v>11</v>
      </c>
      <c r="AK8" s="45">
        <v>16503.34</v>
      </c>
      <c r="AL8" s="45">
        <v>3414.91</v>
      </c>
      <c r="AM8" s="45">
        <v>29601.43</v>
      </c>
      <c r="AN8" s="45">
        <v>267.12</v>
      </c>
      <c r="AO8" s="34">
        <v>0.42382399999999998</v>
      </c>
      <c r="AP8" s="9"/>
      <c r="AQ8" s="18"/>
      <c r="AR8" s="19"/>
      <c r="AS8" s="20"/>
    </row>
    <row r="9" spans="1:45" s="8" customFormat="1" x14ac:dyDescent="0.2">
      <c r="A9" s="7"/>
      <c r="B9" s="8" t="s">
        <v>76</v>
      </c>
      <c r="C9" s="45">
        <v>195848.16</v>
      </c>
      <c r="D9" s="54">
        <v>4</v>
      </c>
      <c r="E9" s="45">
        <v>48962.04</v>
      </c>
      <c r="F9" s="45">
        <v>41849.69</v>
      </c>
      <c r="G9" s="45">
        <v>34421.120000000003</v>
      </c>
      <c r="H9" s="46"/>
      <c r="I9" s="35"/>
      <c r="J9" s="17"/>
      <c r="K9" s="45">
        <v>0</v>
      </c>
      <c r="L9" s="54">
        <v>0</v>
      </c>
      <c r="M9" s="45">
        <v>0</v>
      </c>
      <c r="N9" s="45">
        <v>0</v>
      </c>
      <c r="O9" s="45">
        <v>0</v>
      </c>
      <c r="P9" s="46"/>
      <c r="Q9" s="35"/>
      <c r="R9" s="17"/>
      <c r="S9" s="40">
        <v>68834.98</v>
      </c>
      <c r="T9" s="54">
        <v>2</v>
      </c>
      <c r="U9" s="40">
        <v>34417.49</v>
      </c>
      <c r="V9" s="40">
        <v>34417.49</v>
      </c>
      <c r="W9" s="40">
        <v>11610.45</v>
      </c>
      <c r="X9" s="43"/>
      <c r="Y9" s="35"/>
      <c r="Z9" s="17"/>
      <c r="AA9" s="45">
        <v>3250334.83</v>
      </c>
      <c r="AB9" s="54">
        <v>65</v>
      </c>
      <c r="AC9" s="45">
        <v>50005.15</v>
      </c>
      <c r="AD9" s="45">
        <v>33855.279999999999</v>
      </c>
      <c r="AE9" s="45">
        <v>57946.51</v>
      </c>
      <c r="AF9" s="46"/>
      <c r="AG9" s="35"/>
      <c r="AH9" s="17"/>
      <c r="AI9" s="45">
        <v>1897848.81</v>
      </c>
      <c r="AJ9" s="54">
        <v>45</v>
      </c>
      <c r="AK9" s="45">
        <v>42174.41</v>
      </c>
      <c r="AL9" s="45">
        <v>29898.07</v>
      </c>
      <c r="AM9" s="45">
        <v>37170.69</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764422.7</v>
      </c>
      <c r="T10" s="54">
        <v>6</v>
      </c>
      <c r="U10" s="40">
        <v>127403.78</v>
      </c>
      <c r="V10" s="40">
        <v>70285.08</v>
      </c>
      <c r="W10" s="40">
        <v>114785.89</v>
      </c>
      <c r="X10" s="43"/>
      <c r="Y10" s="35"/>
      <c r="Z10" s="17"/>
      <c r="AA10" s="45">
        <v>0</v>
      </c>
      <c r="AB10" s="54">
        <v>0</v>
      </c>
      <c r="AC10" s="45">
        <v>0</v>
      </c>
      <c r="AD10" s="45">
        <v>0</v>
      </c>
      <c r="AE10" s="45">
        <v>0</v>
      </c>
      <c r="AF10" s="46"/>
      <c r="AG10" s="35"/>
      <c r="AH10" s="17"/>
      <c r="AI10" s="45">
        <v>5656056.1799999997</v>
      </c>
      <c r="AJ10" s="54">
        <v>52</v>
      </c>
      <c r="AK10" s="45">
        <v>108770.31</v>
      </c>
      <c r="AL10" s="45">
        <v>66503.960000000006</v>
      </c>
      <c r="AM10" s="45">
        <v>130487.8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3000</v>
      </c>
      <c r="T12" s="54">
        <v>1</v>
      </c>
      <c r="U12" s="40">
        <v>3000</v>
      </c>
      <c r="V12" s="40">
        <v>3000</v>
      </c>
      <c r="W12" s="40">
        <v>0</v>
      </c>
      <c r="X12" s="43"/>
      <c r="Y12" s="35"/>
      <c r="Z12" s="17"/>
      <c r="AA12" s="45">
        <v>0</v>
      </c>
      <c r="AB12" s="54">
        <v>0</v>
      </c>
      <c r="AC12" s="45">
        <v>0</v>
      </c>
      <c r="AD12" s="45">
        <v>0</v>
      </c>
      <c r="AE12" s="45">
        <v>0</v>
      </c>
      <c r="AF12" s="46"/>
      <c r="AG12" s="35"/>
      <c r="AH12" s="17"/>
      <c r="AI12" s="45">
        <v>3000</v>
      </c>
      <c r="AJ12" s="54">
        <v>1</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6125212.4900000002</v>
      </c>
      <c r="AJ15" s="54">
        <v>169</v>
      </c>
      <c r="AK15" s="45">
        <v>36243.86</v>
      </c>
      <c r="AL15" s="45">
        <v>21318.1</v>
      </c>
      <c r="AM15" s="45">
        <v>47684.34</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1644771.89</v>
      </c>
      <c r="T16" s="54">
        <v>34</v>
      </c>
      <c r="U16" s="40">
        <v>48375.64</v>
      </c>
      <c r="V16" s="40">
        <v>46261.15</v>
      </c>
      <c r="W16" s="40">
        <v>25909.78</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644243.29824487504</v>
      </c>
      <c r="D19" s="55">
        <f>D50</f>
        <v>7</v>
      </c>
      <c r="E19" s="47">
        <f t="shared" ref="E19" si="0">C19/D19</f>
        <v>92034.756892125006</v>
      </c>
      <c r="F19" s="46"/>
      <c r="G19" s="46"/>
      <c r="H19" s="46"/>
      <c r="I19" s="35"/>
      <c r="J19" s="21"/>
      <c r="K19" s="47">
        <f>K50*L50*M50*7.85</f>
        <v>10332356.427697549</v>
      </c>
      <c r="L19" s="55">
        <f>L50</f>
        <v>339</v>
      </c>
      <c r="M19" s="47">
        <f>K19/L19</f>
        <v>30478.927515332001</v>
      </c>
      <c r="N19" s="46"/>
      <c r="O19" s="46"/>
      <c r="P19" s="46"/>
      <c r="Q19" s="35"/>
      <c r="R19" s="21"/>
      <c r="S19" s="58">
        <f>S50*T50*U50*7.85</f>
        <v>0</v>
      </c>
      <c r="T19" s="55">
        <f>T50</f>
        <v>0</v>
      </c>
      <c r="U19" s="58">
        <v>0</v>
      </c>
      <c r="V19" s="43"/>
      <c r="W19" s="43"/>
      <c r="X19" s="43"/>
      <c r="Y19" s="35"/>
      <c r="Z19" s="21"/>
      <c r="AA19" s="47">
        <f>AA50*AB50*AC50*7.85</f>
        <v>33324.123312500007</v>
      </c>
      <c r="AB19" s="55">
        <f>AB50</f>
        <v>1</v>
      </c>
      <c r="AC19" s="47">
        <f>AA19/AB19</f>
        <v>33324.123312500007</v>
      </c>
      <c r="AD19" s="46"/>
      <c r="AE19" s="46"/>
      <c r="AF19" s="46"/>
      <c r="AG19" s="35"/>
      <c r="AH19" s="21"/>
      <c r="AI19" s="47">
        <f>AI50*AJ50*AK50*7.85</f>
        <v>2523880.8346890998</v>
      </c>
      <c r="AJ19" s="55">
        <f>AJ50</f>
        <v>50</v>
      </c>
      <c r="AK19" s="47">
        <f>AI19/AJ19</f>
        <v>50477.616693781994</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474110.81</v>
      </c>
      <c r="D22" s="54">
        <v>2</v>
      </c>
      <c r="E22" s="45">
        <v>237055.4</v>
      </c>
      <c r="F22" s="45">
        <v>237055.4</v>
      </c>
      <c r="G22" s="45">
        <v>136837.19</v>
      </c>
      <c r="H22" s="45">
        <v>1196.3599999999999</v>
      </c>
      <c r="I22" s="34">
        <v>0.45121499999999998</v>
      </c>
      <c r="J22" s="17"/>
      <c r="K22" s="45">
        <v>464177.25</v>
      </c>
      <c r="L22" s="54">
        <v>2</v>
      </c>
      <c r="M22" s="45">
        <v>232088.62</v>
      </c>
      <c r="N22" s="45">
        <v>72523.09</v>
      </c>
      <c r="O22" s="45">
        <v>190864.42</v>
      </c>
      <c r="P22" s="45">
        <v>926.54</v>
      </c>
      <c r="Q22" s="34">
        <v>0.57769599999999999</v>
      </c>
      <c r="R22" s="17"/>
      <c r="S22" s="40">
        <v>240128.65</v>
      </c>
      <c r="T22" s="54">
        <v>8</v>
      </c>
      <c r="U22" s="40">
        <v>30016.080000000002</v>
      </c>
      <c r="V22" s="40">
        <v>27178.9</v>
      </c>
      <c r="W22" s="40">
        <v>18318.53</v>
      </c>
      <c r="X22" s="40">
        <v>0</v>
      </c>
      <c r="Y22" s="34">
        <v>0</v>
      </c>
      <c r="Z22" s="17"/>
      <c r="AA22" s="45">
        <v>2209778.4</v>
      </c>
      <c r="AB22" s="54">
        <v>57</v>
      </c>
      <c r="AC22" s="45">
        <v>38768.04</v>
      </c>
      <c r="AD22" s="45">
        <v>32031.59</v>
      </c>
      <c r="AE22" s="45">
        <v>36265.94</v>
      </c>
      <c r="AF22" s="45">
        <v>295.20999999999998</v>
      </c>
      <c r="AG22" s="34">
        <v>0.34165699999999999</v>
      </c>
      <c r="AH22" s="17"/>
      <c r="AI22" s="45">
        <v>3385996.86</v>
      </c>
      <c r="AJ22" s="54">
        <v>70</v>
      </c>
      <c r="AK22" s="45">
        <v>48371.38</v>
      </c>
      <c r="AL22" s="45">
        <v>35336.5</v>
      </c>
      <c r="AM22" s="45">
        <v>40544.769999999997</v>
      </c>
      <c r="AN22" s="45">
        <v>691.94</v>
      </c>
      <c r="AO22" s="34">
        <v>0.36097699999999999</v>
      </c>
      <c r="AP22" s="9"/>
      <c r="AQ22" s="18"/>
      <c r="AR22" s="19"/>
      <c r="AS22" s="20"/>
    </row>
    <row r="23" spans="1:45" s="8" customFormat="1" x14ac:dyDescent="0.2">
      <c r="A23" s="7"/>
      <c r="B23" s="22" t="s">
        <v>105</v>
      </c>
      <c r="C23" s="45">
        <v>474110.81</v>
      </c>
      <c r="D23" s="54">
        <v>2</v>
      </c>
      <c r="E23" s="45">
        <v>237055.4</v>
      </c>
      <c r="F23" s="45">
        <v>237055.4</v>
      </c>
      <c r="G23" s="45">
        <v>136837.19</v>
      </c>
      <c r="H23" s="45">
        <v>1196.3599999999999</v>
      </c>
      <c r="I23" s="34">
        <v>0.45121499999999998</v>
      </c>
      <c r="J23" s="17"/>
      <c r="K23" s="45">
        <v>3988063.12</v>
      </c>
      <c r="L23" s="54">
        <v>45</v>
      </c>
      <c r="M23" s="45">
        <v>88623.62</v>
      </c>
      <c r="N23" s="45">
        <v>49297.55</v>
      </c>
      <c r="O23" s="45">
        <v>122507.04</v>
      </c>
      <c r="P23" s="45">
        <v>621.45000000000005</v>
      </c>
      <c r="Q23" s="34">
        <v>0.458588</v>
      </c>
      <c r="R23" s="17"/>
      <c r="S23" s="40">
        <v>309111.84000000003</v>
      </c>
      <c r="T23" s="54">
        <v>9</v>
      </c>
      <c r="U23" s="40">
        <v>34345.760000000002</v>
      </c>
      <c r="V23" s="40">
        <v>34172.050000000003</v>
      </c>
      <c r="W23" s="40">
        <v>21376.720000000001</v>
      </c>
      <c r="X23" s="40">
        <v>0</v>
      </c>
      <c r="Y23" s="34">
        <v>0</v>
      </c>
      <c r="Z23" s="17"/>
      <c r="AA23" s="45">
        <v>2065613.78</v>
      </c>
      <c r="AB23" s="54">
        <v>48</v>
      </c>
      <c r="AC23" s="45">
        <v>43033.62</v>
      </c>
      <c r="AD23" s="45">
        <v>34558.68</v>
      </c>
      <c r="AE23" s="45">
        <v>35616.089999999997</v>
      </c>
      <c r="AF23" s="45">
        <v>328.83</v>
      </c>
      <c r="AG23" s="34">
        <v>0.39842300000000003</v>
      </c>
      <c r="AH23" s="17"/>
      <c r="AI23" s="45">
        <v>335647.65</v>
      </c>
      <c r="AJ23" s="54">
        <v>3</v>
      </c>
      <c r="AK23" s="45">
        <v>111882.55</v>
      </c>
      <c r="AL23" s="45">
        <v>83039.12</v>
      </c>
      <c r="AM23" s="45">
        <v>66582.73</v>
      </c>
      <c r="AN23" s="45">
        <v>1699.6</v>
      </c>
      <c r="AO23" s="34">
        <v>0.43006100000000003</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74683.55</v>
      </c>
      <c r="D49" s="54">
        <v>4</v>
      </c>
      <c r="E49" s="28"/>
      <c r="F49" s="28"/>
      <c r="G49" s="28"/>
      <c r="H49" s="28"/>
      <c r="I49" s="28"/>
      <c r="K49" s="45">
        <v>187800.16</v>
      </c>
      <c r="L49" s="54">
        <v>176</v>
      </c>
      <c r="M49" s="52"/>
      <c r="N49" s="28"/>
      <c r="O49" s="28"/>
      <c r="P49" s="28"/>
      <c r="Q49" s="28"/>
      <c r="S49" s="40">
        <v>0</v>
      </c>
      <c r="T49" s="54">
        <v>0</v>
      </c>
      <c r="U49" s="29"/>
      <c r="V49" s="29"/>
      <c r="W49" s="29"/>
      <c r="X49" s="29"/>
      <c r="Y49" s="29"/>
      <c r="AA49" s="45">
        <v>0</v>
      </c>
      <c r="AB49" s="54">
        <v>0</v>
      </c>
      <c r="AC49" s="51"/>
      <c r="AD49" s="28"/>
      <c r="AE49" s="28"/>
      <c r="AF49" s="29"/>
      <c r="AG49" s="29"/>
      <c r="AI49" s="45">
        <v>656151.6</v>
      </c>
      <c r="AJ49" s="54">
        <v>1</v>
      </c>
      <c r="AK49" s="28"/>
      <c r="AL49" s="28"/>
      <c r="AM49" s="28"/>
      <c r="AN49" s="29"/>
      <c r="AO49" s="29"/>
      <c r="AP49" s="9"/>
      <c r="AQ49" s="30"/>
      <c r="AR49" s="20"/>
      <c r="AS49" s="31"/>
    </row>
    <row r="50" spans="1:45" s="8" customFormat="1" ht="12.75" x14ac:dyDescent="0.2">
      <c r="A50" s="7"/>
      <c r="B50" s="8" t="s">
        <v>63</v>
      </c>
      <c r="C50" s="45">
        <v>539042.43000000005</v>
      </c>
      <c r="D50" s="54">
        <v>7</v>
      </c>
      <c r="E50" s="32">
        <v>2.1749999999999999E-2</v>
      </c>
      <c r="F50" s="32">
        <v>2.2249999999999999E-2</v>
      </c>
      <c r="G50" s="32">
        <v>9.6190000000000008E-3</v>
      </c>
      <c r="H50" s="50">
        <v>143.01</v>
      </c>
      <c r="I50" s="32">
        <v>0.11689099999999999</v>
      </c>
      <c r="K50" s="45">
        <v>187495.94</v>
      </c>
      <c r="L50" s="54">
        <v>339</v>
      </c>
      <c r="M50" s="32">
        <v>2.0708000000000001E-2</v>
      </c>
      <c r="N50" s="32">
        <v>0.02</v>
      </c>
      <c r="O50" s="32">
        <v>6.8120000000000003E-3</v>
      </c>
      <c r="P50" s="50">
        <v>133.6</v>
      </c>
      <c r="Q50" s="32">
        <v>0.114233</v>
      </c>
      <c r="S50" s="40">
        <v>0</v>
      </c>
      <c r="T50" s="54">
        <v>0</v>
      </c>
      <c r="U50" s="32">
        <v>0</v>
      </c>
      <c r="V50" s="32">
        <v>0</v>
      </c>
      <c r="W50" s="32">
        <v>0</v>
      </c>
      <c r="X50" s="39">
        <v>0</v>
      </c>
      <c r="Y50" s="32">
        <v>0</v>
      </c>
      <c r="AA50" s="49">
        <v>679217.8</v>
      </c>
      <c r="AB50" s="57">
        <v>1</v>
      </c>
      <c r="AC50" s="38">
        <v>6.2500000000000003E-3</v>
      </c>
      <c r="AD50" s="32">
        <v>6.2500000000000003E-3</v>
      </c>
      <c r="AE50" s="32">
        <v>0</v>
      </c>
      <c r="AF50" s="50">
        <v>434.02</v>
      </c>
      <c r="AG50" s="32">
        <v>0.100657</v>
      </c>
      <c r="AI50" s="45">
        <v>231579.56</v>
      </c>
      <c r="AJ50" s="54">
        <v>50</v>
      </c>
      <c r="AK50" s="32">
        <v>2.7767E-2</v>
      </c>
      <c r="AL50" s="32">
        <v>2.6249999999999999E-2</v>
      </c>
      <c r="AM50" s="32">
        <v>1.4368000000000001E-2</v>
      </c>
      <c r="AN50" s="50">
        <v>168.57</v>
      </c>
      <c r="AO50" s="32">
        <v>0.118398</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0</v>
      </c>
      <c r="L6" s="54">
        <v>0</v>
      </c>
      <c r="M6" s="45">
        <v>0</v>
      </c>
      <c r="N6" s="45">
        <v>0</v>
      </c>
      <c r="O6" s="45">
        <v>0</v>
      </c>
      <c r="P6" s="45">
        <v>0</v>
      </c>
      <c r="Q6" s="34">
        <v>0</v>
      </c>
      <c r="R6" s="17"/>
      <c r="S6" s="40">
        <v>0</v>
      </c>
      <c r="T6" s="54">
        <v>0</v>
      </c>
      <c r="U6" s="40">
        <v>0</v>
      </c>
      <c r="V6" s="40">
        <v>0</v>
      </c>
      <c r="W6" s="40">
        <v>0</v>
      </c>
      <c r="X6" s="40">
        <v>0</v>
      </c>
      <c r="Y6" s="34">
        <v>0</v>
      </c>
      <c r="Z6" s="17"/>
      <c r="AA6" s="45">
        <v>79602.37</v>
      </c>
      <c r="AB6" s="54">
        <v>2</v>
      </c>
      <c r="AC6" s="45">
        <v>39801.18</v>
      </c>
      <c r="AD6" s="45">
        <v>39801.18</v>
      </c>
      <c r="AE6" s="45">
        <v>48769.5</v>
      </c>
      <c r="AF6" s="45">
        <v>370.61</v>
      </c>
      <c r="AG6" s="34">
        <v>0.50537500000000002</v>
      </c>
      <c r="AH6" s="17"/>
      <c r="AI6" s="45">
        <v>94322.05</v>
      </c>
      <c r="AJ6" s="54">
        <v>1</v>
      </c>
      <c r="AK6" s="45">
        <v>94322.05</v>
      </c>
      <c r="AL6" s="45">
        <v>94322.05</v>
      </c>
      <c r="AM6" s="45">
        <v>0</v>
      </c>
      <c r="AN6" s="45">
        <v>200.15</v>
      </c>
      <c r="AO6" s="34">
        <v>0.12875300000000001</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9746.48</v>
      </c>
      <c r="AJ7" s="54">
        <v>1</v>
      </c>
      <c r="AK7" s="45">
        <v>9746.48</v>
      </c>
      <c r="AL7" s="45">
        <v>9746.48</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0</v>
      </c>
      <c r="T8" s="54">
        <v>0</v>
      </c>
      <c r="U8" s="40">
        <v>0</v>
      </c>
      <c r="V8" s="40">
        <v>0</v>
      </c>
      <c r="W8" s="40">
        <v>0</v>
      </c>
      <c r="X8" s="40">
        <v>0</v>
      </c>
      <c r="Y8" s="34">
        <v>0</v>
      </c>
      <c r="Z8" s="17"/>
      <c r="AA8" s="45">
        <v>0</v>
      </c>
      <c r="AB8" s="54">
        <v>0</v>
      </c>
      <c r="AC8" s="45">
        <v>0</v>
      </c>
      <c r="AD8" s="45">
        <v>0</v>
      </c>
      <c r="AE8" s="45">
        <v>0</v>
      </c>
      <c r="AF8" s="45">
        <v>0</v>
      </c>
      <c r="AG8" s="34">
        <v>0</v>
      </c>
      <c r="AH8" s="17"/>
      <c r="AI8" s="45">
        <v>665</v>
      </c>
      <c r="AJ8" s="54">
        <v>1</v>
      </c>
      <c r="AK8" s="45">
        <v>665</v>
      </c>
      <c r="AL8" s="45">
        <v>665</v>
      </c>
      <c r="AM8" s="45">
        <v>0</v>
      </c>
      <c r="AN8" s="45">
        <v>37.81</v>
      </c>
      <c r="AO8" s="34">
        <v>0.34841499999999997</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0</v>
      </c>
      <c r="T9" s="54">
        <v>0</v>
      </c>
      <c r="U9" s="40">
        <v>0</v>
      </c>
      <c r="V9" s="40">
        <v>0</v>
      </c>
      <c r="W9" s="40">
        <v>0</v>
      </c>
      <c r="X9" s="43"/>
      <c r="Y9" s="35"/>
      <c r="Z9" s="17"/>
      <c r="AA9" s="45">
        <v>2791.68</v>
      </c>
      <c r="AB9" s="54">
        <v>1</v>
      </c>
      <c r="AC9" s="45">
        <v>2791.68</v>
      </c>
      <c r="AD9" s="45">
        <v>2791.68</v>
      </c>
      <c r="AE9" s="45">
        <v>0</v>
      </c>
      <c r="AF9" s="46"/>
      <c r="AG9" s="35"/>
      <c r="AH9" s="17"/>
      <c r="AI9" s="45">
        <v>0</v>
      </c>
      <c r="AJ9" s="54">
        <v>0</v>
      </c>
      <c r="AK9" s="45">
        <v>0</v>
      </c>
      <c r="AL9" s="45">
        <v>0</v>
      </c>
      <c r="AM9" s="45">
        <v>0</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263911.63</v>
      </c>
      <c r="AJ10" s="54">
        <v>2</v>
      </c>
      <c r="AK10" s="45">
        <v>131955.81</v>
      </c>
      <c r="AL10" s="45">
        <v>131955.81</v>
      </c>
      <c r="AM10" s="45">
        <v>136338.28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49791.888220036999</v>
      </c>
      <c r="L19" s="55">
        <f>L50</f>
        <v>2</v>
      </c>
      <c r="M19" s="47">
        <f>K19/L19</f>
        <v>24895.944110018499</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102521.6484885</v>
      </c>
      <c r="AJ19" s="55">
        <f>AJ50</f>
        <v>4</v>
      </c>
      <c r="AK19" s="47">
        <f>AI19/AJ19</f>
        <v>25630.412122124999</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0</v>
      </c>
      <c r="L22" s="54">
        <v>0</v>
      </c>
      <c r="M22" s="45">
        <v>0</v>
      </c>
      <c r="N22" s="45">
        <v>0</v>
      </c>
      <c r="O22" s="45">
        <v>0</v>
      </c>
      <c r="P22" s="45">
        <v>0</v>
      </c>
      <c r="Q22" s="34">
        <v>0</v>
      </c>
      <c r="R22" s="17"/>
      <c r="S22" s="40">
        <v>0</v>
      </c>
      <c r="T22" s="54">
        <v>0</v>
      </c>
      <c r="U22" s="40">
        <v>0</v>
      </c>
      <c r="V22" s="40">
        <v>0</v>
      </c>
      <c r="W22" s="40">
        <v>0</v>
      </c>
      <c r="X22" s="40">
        <v>0</v>
      </c>
      <c r="Y22" s="34">
        <v>0</v>
      </c>
      <c r="Z22" s="17"/>
      <c r="AA22" s="45">
        <v>65465.17</v>
      </c>
      <c r="AB22" s="54">
        <v>2</v>
      </c>
      <c r="AC22" s="45">
        <v>32732.58</v>
      </c>
      <c r="AD22" s="45">
        <v>32732.58</v>
      </c>
      <c r="AE22" s="45">
        <v>19524.72</v>
      </c>
      <c r="AF22" s="45">
        <v>-124.68</v>
      </c>
      <c r="AG22" s="34">
        <v>-0.149393</v>
      </c>
      <c r="AH22" s="17"/>
      <c r="AI22" s="45">
        <v>178148.17</v>
      </c>
      <c r="AJ22" s="54">
        <v>4</v>
      </c>
      <c r="AK22" s="45">
        <v>44537.04</v>
      </c>
      <c r="AL22" s="45">
        <v>38515.5</v>
      </c>
      <c r="AM22" s="45">
        <v>36561.300000000003</v>
      </c>
      <c r="AN22" s="45">
        <v>219.6</v>
      </c>
      <c r="AO22" s="34">
        <v>0.16416</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0</v>
      </c>
      <c r="L23" s="54">
        <v>0</v>
      </c>
      <c r="M23" s="45">
        <v>0</v>
      </c>
      <c r="N23" s="45">
        <v>0</v>
      </c>
      <c r="O23" s="45">
        <v>0</v>
      </c>
      <c r="P23" s="45">
        <v>0</v>
      </c>
      <c r="Q23" s="34">
        <v>0</v>
      </c>
      <c r="R23" s="17"/>
      <c r="S23" s="40">
        <v>0</v>
      </c>
      <c r="T23" s="54">
        <v>0</v>
      </c>
      <c r="U23" s="40">
        <v>0</v>
      </c>
      <c r="V23" s="40">
        <v>0</v>
      </c>
      <c r="W23" s="40">
        <v>0</v>
      </c>
      <c r="X23" s="40">
        <v>0</v>
      </c>
      <c r="Y23" s="34">
        <v>0</v>
      </c>
      <c r="Z23" s="17"/>
      <c r="AA23" s="45">
        <v>4034.03</v>
      </c>
      <c r="AB23" s="54">
        <v>1</v>
      </c>
      <c r="AC23" s="45">
        <v>4034.03</v>
      </c>
      <c r="AD23" s="45">
        <v>4034.03</v>
      </c>
      <c r="AE23" s="45">
        <v>0</v>
      </c>
      <c r="AF23" s="45">
        <v>89.81</v>
      </c>
      <c r="AG23" s="34">
        <v>0.18720500000000001</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62011.32</v>
      </c>
      <c r="L49" s="54">
        <v>1</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235954.01</v>
      </c>
      <c r="L50" s="54">
        <v>2</v>
      </c>
      <c r="M50" s="32">
        <v>1.3441E-2</v>
      </c>
      <c r="N50" s="32">
        <v>4.0625000000000001E-2</v>
      </c>
      <c r="O50" s="32">
        <v>5.2149000000000001E-2</v>
      </c>
      <c r="P50" s="50">
        <v>200.79</v>
      </c>
      <c r="Q50" s="32">
        <v>0.12905700000000001</v>
      </c>
      <c r="S50" s="40">
        <v>0</v>
      </c>
      <c r="T50" s="54">
        <v>0</v>
      </c>
      <c r="U50" s="32">
        <v>0</v>
      </c>
      <c r="V50" s="32">
        <v>0</v>
      </c>
      <c r="W50" s="32">
        <v>0</v>
      </c>
      <c r="X50" s="39">
        <v>0</v>
      </c>
      <c r="Y50" s="32">
        <v>0</v>
      </c>
      <c r="AA50" s="49">
        <v>0</v>
      </c>
      <c r="AB50" s="57">
        <v>0</v>
      </c>
      <c r="AC50" s="38">
        <v>0</v>
      </c>
      <c r="AD50" s="32">
        <v>0</v>
      </c>
      <c r="AE50" s="32">
        <v>0</v>
      </c>
      <c r="AF50" s="50">
        <v>0</v>
      </c>
      <c r="AG50" s="32">
        <v>0</v>
      </c>
      <c r="AI50" s="45">
        <v>115555.5</v>
      </c>
      <c r="AJ50" s="54">
        <v>4</v>
      </c>
      <c r="AK50" s="32">
        <v>2.8254999999999999E-2</v>
      </c>
      <c r="AL50" s="32">
        <v>2.7875E-2</v>
      </c>
      <c r="AM50" s="32">
        <v>1.051E-2</v>
      </c>
      <c r="AN50" s="50">
        <v>196.71</v>
      </c>
      <c r="AO50" s="32">
        <v>0.16962099999999999</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141908.95000000001</v>
      </c>
      <c r="D6" s="54">
        <v>4</v>
      </c>
      <c r="E6" s="45">
        <v>35477.230000000003</v>
      </c>
      <c r="F6" s="45">
        <v>40004.47</v>
      </c>
      <c r="G6" s="45">
        <v>11041.28</v>
      </c>
      <c r="H6" s="45">
        <v>179.39</v>
      </c>
      <c r="I6" s="34">
        <v>0.27524399999999999</v>
      </c>
      <c r="J6" s="17"/>
      <c r="K6" s="45">
        <v>4930806.0999999996</v>
      </c>
      <c r="L6" s="54">
        <v>74</v>
      </c>
      <c r="M6" s="45">
        <v>66632.509999999995</v>
      </c>
      <c r="N6" s="45">
        <v>45812.35</v>
      </c>
      <c r="O6" s="45">
        <v>72622.28</v>
      </c>
      <c r="P6" s="45">
        <v>477.19</v>
      </c>
      <c r="Q6" s="34">
        <v>0.409437</v>
      </c>
      <c r="R6" s="17"/>
      <c r="S6" s="40">
        <v>739657.58</v>
      </c>
      <c r="T6" s="54">
        <v>21</v>
      </c>
      <c r="U6" s="40">
        <v>35221.78</v>
      </c>
      <c r="V6" s="40">
        <v>29129.34</v>
      </c>
      <c r="W6" s="40">
        <v>27112.799999999999</v>
      </c>
      <c r="X6" s="40">
        <v>296.05</v>
      </c>
      <c r="Y6" s="34">
        <v>0.39014599999999999</v>
      </c>
      <c r="Z6" s="17"/>
      <c r="AA6" s="45">
        <v>4200109.49</v>
      </c>
      <c r="AB6" s="54">
        <v>85</v>
      </c>
      <c r="AC6" s="45">
        <v>49413.05</v>
      </c>
      <c r="AD6" s="45">
        <v>37855</v>
      </c>
      <c r="AE6" s="45">
        <v>42473.2</v>
      </c>
      <c r="AF6" s="45">
        <v>388.78</v>
      </c>
      <c r="AG6" s="34">
        <v>0.40915400000000002</v>
      </c>
      <c r="AH6" s="17"/>
      <c r="AI6" s="45">
        <v>1374393.61</v>
      </c>
      <c r="AJ6" s="54">
        <v>21</v>
      </c>
      <c r="AK6" s="45">
        <v>65447.31</v>
      </c>
      <c r="AL6" s="45">
        <v>47625.5</v>
      </c>
      <c r="AM6" s="45">
        <v>57424.93</v>
      </c>
      <c r="AN6" s="45">
        <v>713.7</v>
      </c>
      <c r="AO6" s="34">
        <v>0.45972600000000002</v>
      </c>
      <c r="AP6" s="9"/>
      <c r="AQ6" s="18"/>
      <c r="AR6" s="19"/>
      <c r="AS6" s="20"/>
    </row>
    <row r="7" spans="1:45" s="8" customFormat="1" x14ac:dyDescent="0.2">
      <c r="A7" s="7"/>
      <c r="B7" s="8" t="s">
        <v>74</v>
      </c>
      <c r="C7" s="45">
        <v>610.37</v>
      </c>
      <c r="D7" s="54">
        <v>1</v>
      </c>
      <c r="E7" s="45">
        <v>610.37</v>
      </c>
      <c r="F7" s="45">
        <v>610.37</v>
      </c>
      <c r="G7" s="45">
        <v>0</v>
      </c>
      <c r="H7" s="45">
        <v>184.91</v>
      </c>
      <c r="I7" s="34">
        <v>0.37849500000000003</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230548.77</v>
      </c>
      <c r="AJ7" s="54">
        <v>13</v>
      </c>
      <c r="AK7" s="45">
        <v>17734.52</v>
      </c>
      <c r="AL7" s="45">
        <v>16745.240000000002</v>
      </c>
      <c r="AM7" s="45">
        <v>9594.1</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10255.469999999999</v>
      </c>
      <c r="L8" s="54">
        <v>1</v>
      </c>
      <c r="M8" s="45">
        <v>10255.469999999999</v>
      </c>
      <c r="N8" s="45">
        <v>10255.469999999999</v>
      </c>
      <c r="O8" s="45">
        <v>0</v>
      </c>
      <c r="P8" s="45">
        <v>0</v>
      </c>
      <c r="Q8" s="34">
        <v>0</v>
      </c>
      <c r="R8" s="17"/>
      <c r="S8" s="40">
        <v>163132.47</v>
      </c>
      <c r="T8" s="54">
        <v>11</v>
      </c>
      <c r="U8" s="40">
        <v>14830.22</v>
      </c>
      <c r="V8" s="40">
        <v>14946.9</v>
      </c>
      <c r="W8" s="40">
        <v>9792.23</v>
      </c>
      <c r="X8" s="40">
        <v>163.72999999999999</v>
      </c>
      <c r="Y8" s="34">
        <v>0.447216</v>
      </c>
      <c r="Z8" s="17"/>
      <c r="AA8" s="45">
        <v>163411.54</v>
      </c>
      <c r="AB8" s="54">
        <v>4</v>
      </c>
      <c r="AC8" s="45">
        <v>40852.879999999997</v>
      </c>
      <c r="AD8" s="45">
        <v>40679.629999999997</v>
      </c>
      <c r="AE8" s="45">
        <v>30875.119999999999</v>
      </c>
      <c r="AF8" s="45">
        <v>179.82</v>
      </c>
      <c r="AG8" s="34">
        <v>0.50131400000000004</v>
      </c>
      <c r="AH8" s="17"/>
      <c r="AI8" s="45">
        <v>40000</v>
      </c>
      <c r="AJ8" s="54">
        <v>1</v>
      </c>
      <c r="AK8" s="45">
        <v>40000</v>
      </c>
      <c r="AL8" s="45">
        <v>40000</v>
      </c>
      <c r="AM8" s="45">
        <v>0</v>
      </c>
      <c r="AN8" s="45">
        <v>245.95</v>
      </c>
      <c r="AO8" s="34">
        <v>0.70782999999999996</v>
      </c>
      <c r="AP8" s="9"/>
      <c r="AQ8" s="18"/>
      <c r="AR8" s="19"/>
      <c r="AS8" s="20"/>
    </row>
    <row r="9" spans="1:45" s="8" customFormat="1" x14ac:dyDescent="0.2">
      <c r="A9" s="7"/>
      <c r="B9" s="8" t="s">
        <v>76</v>
      </c>
      <c r="C9" s="45">
        <v>144418.54</v>
      </c>
      <c r="D9" s="54">
        <v>3</v>
      </c>
      <c r="E9" s="45">
        <v>48139.51</v>
      </c>
      <c r="F9" s="45">
        <v>24723.62</v>
      </c>
      <c r="G9" s="45">
        <v>43945.7</v>
      </c>
      <c r="H9" s="46"/>
      <c r="I9" s="35"/>
      <c r="J9" s="17"/>
      <c r="K9" s="45">
        <v>0</v>
      </c>
      <c r="L9" s="54">
        <v>0</v>
      </c>
      <c r="M9" s="45">
        <v>0</v>
      </c>
      <c r="N9" s="45">
        <v>0</v>
      </c>
      <c r="O9" s="45">
        <v>0</v>
      </c>
      <c r="P9" s="46"/>
      <c r="Q9" s="35"/>
      <c r="R9" s="17"/>
      <c r="S9" s="40">
        <v>39578.339999999997</v>
      </c>
      <c r="T9" s="54">
        <v>1</v>
      </c>
      <c r="U9" s="40">
        <v>39578.339999999997</v>
      </c>
      <c r="V9" s="40">
        <v>39578.339999999997</v>
      </c>
      <c r="W9" s="40">
        <v>0</v>
      </c>
      <c r="X9" s="43"/>
      <c r="Y9" s="35"/>
      <c r="Z9" s="17"/>
      <c r="AA9" s="45">
        <v>857204.22</v>
      </c>
      <c r="AB9" s="54">
        <v>33</v>
      </c>
      <c r="AC9" s="45">
        <v>25975.88</v>
      </c>
      <c r="AD9" s="45">
        <v>20902.62</v>
      </c>
      <c r="AE9" s="45">
        <v>20527.78</v>
      </c>
      <c r="AF9" s="46"/>
      <c r="AG9" s="35"/>
      <c r="AH9" s="17"/>
      <c r="AI9" s="45">
        <v>733279.58</v>
      </c>
      <c r="AJ9" s="54">
        <v>11</v>
      </c>
      <c r="AK9" s="45">
        <v>66661.78</v>
      </c>
      <c r="AL9" s="45">
        <v>54994</v>
      </c>
      <c r="AM9" s="45">
        <v>56643.72</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232137.37</v>
      </c>
      <c r="T10" s="54">
        <v>4</v>
      </c>
      <c r="U10" s="40">
        <v>58034.34</v>
      </c>
      <c r="V10" s="40">
        <v>60404.32</v>
      </c>
      <c r="W10" s="40">
        <v>13614.48</v>
      </c>
      <c r="X10" s="43"/>
      <c r="Y10" s="35"/>
      <c r="Z10" s="17"/>
      <c r="AA10" s="45">
        <v>0</v>
      </c>
      <c r="AB10" s="54">
        <v>0</v>
      </c>
      <c r="AC10" s="45">
        <v>0</v>
      </c>
      <c r="AD10" s="45">
        <v>0</v>
      </c>
      <c r="AE10" s="45">
        <v>0</v>
      </c>
      <c r="AF10" s="46"/>
      <c r="AG10" s="35"/>
      <c r="AH10" s="17"/>
      <c r="AI10" s="45">
        <v>396597.33</v>
      </c>
      <c r="AJ10" s="54">
        <v>9</v>
      </c>
      <c r="AK10" s="45">
        <v>44066.37</v>
      </c>
      <c r="AL10" s="45">
        <v>53748.45</v>
      </c>
      <c r="AM10" s="45">
        <v>21922.59</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94921.72</v>
      </c>
      <c r="T11" s="54">
        <v>2</v>
      </c>
      <c r="U11" s="40">
        <v>47460.86</v>
      </c>
      <c r="V11" s="40">
        <v>47460.86</v>
      </c>
      <c r="W11" s="40">
        <v>13849.02</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3232756.42</v>
      </c>
      <c r="AJ15" s="54">
        <v>100</v>
      </c>
      <c r="AK15" s="45">
        <v>32327.56</v>
      </c>
      <c r="AL15" s="45">
        <v>19563.810000000001</v>
      </c>
      <c r="AM15" s="45">
        <v>44033.64</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4971596.34</v>
      </c>
      <c r="T16" s="54">
        <v>96</v>
      </c>
      <c r="U16" s="40">
        <v>51787.46</v>
      </c>
      <c r="V16" s="40">
        <v>51499.37</v>
      </c>
      <c r="W16" s="40">
        <v>19343.27</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2956914.4039656371</v>
      </c>
      <c r="L19" s="55">
        <f>L50</f>
        <v>105</v>
      </c>
      <c r="M19" s="47">
        <f>K19/L19</f>
        <v>28161.089561577497</v>
      </c>
      <c r="N19" s="46"/>
      <c r="O19" s="46"/>
      <c r="P19" s="46"/>
      <c r="Q19" s="35"/>
      <c r="R19" s="21"/>
      <c r="S19" s="58">
        <f>S50*T50*U50*7.85</f>
        <v>0</v>
      </c>
      <c r="T19" s="55">
        <f>T50</f>
        <v>0</v>
      </c>
      <c r="U19" s="58">
        <v>0</v>
      </c>
      <c r="V19" s="43"/>
      <c r="W19" s="43"/>
      <c r="X19" s="43"/>
      <c r="Y19" s="35"/>
      <c r="Z19" s="21"/>
      <c r="AA19" s="47">
        <f>AA50*AB50*AC50*7.85</f>
        <v>15021.426532000001</v>
      </c>
      <c r="AB19" s="55">
        <f>AB50</f>
        <v>1</v>
      </c>
      <c r="AC19" s="47">
        <f>AA19/AB19</f>
        <v>15021.426532000001</v>
      </c>
      <c r="AD19" s="46"/>
      <c r="AE19" s="46"/>
      <c r="AF19" s="46"/>
      <c r="AG19" s="35"/>
      <c r="AH19" s="21"/>
      <c r="AI19" s="47">
        <f>AI50*AJ50*AK50*7.85</f>
        <v>1557303.1449279508</v>
      </c>
      <c r="AJ19" s="55">
        <f>AJ50</f>
        <v>34</v>
      </c>
      <c r="AK19" s="47">
        <f>AI19/AJ19</f>
        <v>45803.033674351493</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4223346.33</v>
      </c>
      <c r="L22" s="54">
        <v>56</v>
      </c>
      <c r="M22" s="45">
        <v>75416.89</v>
      </c>
      <c r="N22" s="45">
        <v>51362.09</v>
      </c>
      <c r="O22" s="45">
        <v>68323.22</v>
      </c>
      <c r="P22" s="45">
        <v>426.75</v>
      </c>
      <c r="Q22" s="34">
        <v>0.36859199999999998</v>
      </c>
      <c r="R22" s="17"/>
      <c r="S22" s="40">
        <v>244105.64</v>
      </c>
      <c r="T22" s="54">
        <v>8</v>
      </c>
      <c r="U22" s="40">
        <v>30513.200000000001</v>
      </c>
      <c r="V22" s="40">
        <v>26781.93</v>
      </c>
      <c r="W22" s="40">
        <v>13421.89</v>
      </c>
      <c r="X22" s="40">
        <v>0</v>
      </c>
      <c r="Y22" s="34">
        <v>0</v>
      </c>
      <c r="Z22" s="17"/>
      <c r="AA22" s="45">
        <v>3526098.54</v>
      </c>
      <c r="AB22" s="54">
        <v>85</v>
      </c>
      <c r="AC22" s="45">
        <v>41483.51</v>
      </c>
      <c r="AD22" s="45">
        <v>34121</v>
      </c>
      <c r="AE22" s="45">
        <v>31024.09</v>
      </c>
      <c r="AF22" s="45">
        <v>318.77999999999997</v>
      </c>
      <c r="AG22" s="34">
        <v>0.40908899999999998</v>
      </c>
      <c r="AH22" s="17"/>
      <c r="AI22" s="45">
        <v>3605010.63</v>
      </c>
      <c r="AJ22" s="54">
        <v>81</v>
      </c>
      <c r="AK22" s="45">
        <v>44506.3</v>
      </c>
      <c r="AL22" s="45">
        <v>35756.99</v>
      </c>
      <c r="AM22" s="45">
        <v>36800.19</v>
      </c>
      <c r="AN22" s="45">
        <v>577.54999999999995</v>
      </c>
      <c r="AO22" s="34">
        <v>0.40314299999999997</v>
      </c>
      <c r="AP22" s="9"/>
      <c r="AQ22" s="18"/>
      <c r="AR22" s="19"/>
      <c r="AS22" s="20"/>
    </row>
    <row r="23" spans="1:45" s="8" customFormat="1" x14ac:dyDescent="0.2">
      <c r="A23" s="7"/>
      <c r="B23" s="22" t="s">
        <v>105</v>
      </c>
      <c r="C23" s="45">
        <v>75790.210000000006</v>
      </c>
      <c r="D23" s="54">
        <v>1</v>
      </c>
      <c r="E23" s="45">
        <v>75790.210000000006</v>
      </c>
      <c r="F23" s="45">
        <v>75790.210000000006</v>
      </c>
      <c r="G23" s="45">
        <v>0</v>
      </c>
      <c r="H23" s="45">
        <v>431.2</v>
      </c>
      <c r="I23" s="34">
        <v>0.44238699999999997</v>
      </c>
      <c r="J23" s="17"/>
      <c r="K23" s="45">
        <v>3721497.79</v>
      </c>
      <c r="L23" s="54">
        <v>53</v>
      </c>
      <c r="M23" s="45">
        <v>70216.929999999993</v>
      </c>
      <c r="N23" s="45">
        <v>53512.81</v>
      </c>
      <c r="O23" s="45">
        <v>63046.12</v>
      </c>
      <c r="P23" s="45">
        <v>419.78</v>
      </c>
      <c r="Q23" s="34">
        <v>0.38992100000000002</v>
      </c>
      <c r="R23" s="17"/>
      <c r="S23" s="40">
        <v>290733.34000000003</v>
      </c>
      <c r="T23" s="54">
        <v>10</v>
      </c>
      <c r="U23" s="40">
        <v>29073.33</v>
      </c>
      <c r="V23" s="40">
        <v>26781.93</v>
      </c>
      <c r="W23" s="40">
        <v>12892.92</v>
      </c>
      <c r="X23" s="40">
        <v>0</v>
      </c>
      <c r="Y23" s="34">
        <v>0</v>
      </c>
      <c r="Z23" s="17"/>
      <c r="AA23" s="45">
        <v>3239644.18</v>
      </c>
      <c r="AB23" s="54">
        <v>79</v>
      </c>
      <c r="AC23" s="45">
        <v>41008.15</v>
      </c>
      <c r="AD23" s="45">
        <v>31726.99</v>
      </c>
      <c r="AE23" s="45">
        <v>44275.839999999997</v>
      </c>
      <c r="AF23" s="45">
        <v>329.76</v>
      </c>
      <c r="AG23" s="34">
        <v>0.40590300000000001</v>
      </c>
      <c r="AH23" s="17"/>
      <c r="AI23" s="45">
        <v>126707.09</v>
      </c>
      <c r="AJ23" s="54">
        <v>3</v>
      </c>
      <c r="AK23" s="45">
        <v>42235.69</v>
      </c>
      <c r="AL23" s="45">
        <v>17279.97</v>
      </c>
      <c r="AM23" s="45">
        <v>44219.95</v>
      </c>
      <c r="AN23" s="45">
        <v>203.75</v>
      </c>
      <c r="AO23" s="34">
        <v>0.35520800000000002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160726.91</v>
      </c>
      <c r="L49" s="54">
        <v>50</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184356.85</v>
      </c>
      <c r="L50" s="54">
        <v>105</v>
      </c>
      <c r="M50" s="32">
        <v>1.9459000000000001E-2</v>
      </c>
      <c r="N50" s="32">
        <v>0.02</v>
      </c>
      <c r="O50" s="32">
        <v>6.6969999999999998E-3</v>
      </c>
      <c r="P50" s="50">
        <v>160.6</v>
      </c>
      <c r="Q50" s="32">
        <v>0.134768</v>
      </c>
      <c r="S50" s="40">
        <v>0</v>
      </c>
      <c r="T50" s="54">
        <v>0</v>
      </c>
      <c r="U50" s="32">
        <v>0</v>
      </c>
      <c r="V50" s="32">
        <v>0</v>
      </c>
      <c r="W50" s="32">
        <v>0</v>
      </c>
      <c r="X50" s="39">
        <v>0</v>
      </c>
      <c r="Y50" s="32">
        <v>0</v>
      </c>
      <c r="AA50" s="49">
        <v>57121.120000000003</v>
      </c>
      <c r="AB50" s="57">
        <v>1</v>
      </c>
      <c r="AC50" s="38">
        <v>3.3500000000000002E-2</v>
      </c>
      <c r="AD50" s="32">
        <v>3.3500000000000002E-2</v>
      </c>
      <c r="AE50" s="32">
        <v>0</v>
      </c>
      <c r="AF50" s="50">
        <v>121.06</v>
      </c>
      <c r="AG50" s="32">
        <v>0.26000800000000002</v>
      </c>
      <c r="AI50" s="45">
        <v>206227.03</v>
      </c>
      <c r="AJ50" s="54">
        <v>34</v>
      </c>
      <c r="AK50" s="32">
        <v>2.8292999999999999E-2</v>
      </c>
      <c r="AL50" s="32">
        <v>2.9000000000000001E-2</v>
      </c>
      <c r="AM50" s="32">
        <v>1.5014E-2</v>
      </c>
      <c r="AN50" s="50">
        <v>153.38999999999999</v>
      </c>
      <c r="AO50" s="32">
        <v>0.109114</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89505.75</v>
      </c>
      <c r="D6" s="54">
        <v>3</v>
      </c>
      <c r="E6" s="45">
        <v>29835.25</v>
      </c>
      <c r="F6" s="45">
        <v>39403.279999999999</v>
      </c>
      <c r="G6" s="45">
        <v>21922.720000000001</v>
      </c>
      <c r="H6" s="45">
        <v>575.38</v>
      </c>
      <c r="I6" s="34">
        <v>0.47404299999999999</v>
      </c>
      <c r="J6" s="17"/>
      <c r="K6" s="45">
        <v>11106077.23</v>
      </c>
      <c r="L6" s="54">
        <v>166</v>
      </c>
      <c r="M6" s="45">
        <v>66904.070000000007</v>
      </c>
      <c r="N6" s="45">
        <v>51371.19</v>
      </c>
      <c r="O6" s="45">
        <v>77148.56</v>
      </c>
      <c r="P6" s="45">
        <v>486.48</v>
      </c>
      <c r="Q6" s="34">
        <v>0.44275799999999998</v>
      </c>
      <c r="R6" s="17"/>
      <c r="S6" s="40">
        <v>638024.51</v>
      </c>
      <c r="T6" s="54">
        <v>16</v>
      </c>
      <c r="U6" s="40">
        <v>39876.53</v>
      </c>
      <c r="V6" s="40">
        <v>23826.03</v>
      </c>
      <c r="W6" s="40">
        <v>36925.230000000003</v>
      </c>
      <c r="X6" s="40">
        <v>224.67</v>
      </c>
      <c r="Y6" s="34">
        <v>0.254444</v>
      </c>
      <c r="Z6" s="17"/>
      <c r="AA6" s="45">
        <v>7816300.3600000003</v>
      </c>
      <c r="AB6" s="54">
        <v>185</v>
      </c>
      <c r="AC6" s="45">
        <v>42250.27</v>
      </c>
      <c r="AD6" s="45">
        <v>31541.97</v>
      </c>
      <c r="AE6" s="45">
        <v>49644.08</v>
      </c>
      <c r="AF6" s="45">
        <v>383.37</v>
      </c>
      <c r="AG6" s="34">
        <v>0.39341799999999999</v>
      </c>
      <c r="AH6" s="17"/>
      <c r="AI6" s="45">
        <v>164059.04999999999</v>
      </c>
      <c r="AJ6" s="54">
        <v>6</v>
      </c>
      <c r="AK6" s="45">
        <v>27343.17</v>
      </c>
      <c r="AL6" s="45">
        <v>23093.35</v>
      </c>
      <c r="AM6" s="45">
        <v>20970.54</v>
      </c>
      <c r="AN6" s="45">
        <v>423.37</v>
      </c>
      <c r="AO6" s="34">
        <v>0.318496</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89535.87</v>
      </c>
      <c r="AJ7" s="54">
        <v>9</v>
      </c>
      <c r="AK7" s="45">
        <v>9948.43</v>
      </c>
      <c r="AL7" s="45">
        <v>7724.85</v>
      </c>
      <c r="AM7" s="45">
        <v>6813.64</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95030.02</v>
      </c>
      <c r="L8" s="54">
        <v>1</v>
      </c>
      <c r="M8" s="45">
        <v>95030.02</v>
      </c>
      <c r="N8" s="45">
        <v>95030.02</v>
      </c>
      <c r="O8" s="45">
        <v>0</v>
      </c>
      <c r="P8" s="45">
        <v>0</v>
      </c>
      <c r="Q8" s="34">
        <v>0</v>
      </c>
      <c r="R8" s="17"/>
      <c r="S8" s="40">
        <v>151072.73000000001</v>
      </c>
      <c r="T8" s="54">
        <v>19</v>
      </c>
      <c r="U8" s="40">
        <v>7951.19</v>
      </c>
      <c r="V8" s="40">
        <v>7501.37</v>
      </c>
      <c r="W8" s="40">
        <v>7053.21</v>
      </c>
      <c r="X8" s="40">
        <v>108.85</v>
      </c>
      <c r="Y8" s="34">
        <v>0.390955</v>
      </c>
      <c r="Z8" s="17"/>
      <c r="AA8" s="45">
        <v>18448.86</v>
      </c>
      <c r="AB8" s="54">
        <v>2</v>
      </c>
      <c r="AC8" s="45">
        <v>9224.43</v>
      </c>
      <c r="AD8" s="45">
        <v>9224.43</v>
      </c>
      <c r="AE8" s="45">
        <v>3748.99</v>
      </c>
      <c r="AF8" s="45">
        <v>134.04</v>
      </c>
      <c r="AG8" s="34">
        <v>0.58327899999999999</v>
      </c>
      <c r="AH8" s="17"/>
      <c r="AI8" s="45">
        <v>42797.86</v>
      </c>
      <c r="AJ8" s="54">
        <v>3</v>
      </c>
      <c r="AK8" s="45">
        <v>14265.95</v>
      </c>
      <c r="AL8" s="45">
        <v>18978.5</v>
      </c>
      <c r="AM8" s="45">
        <v>11410.55</v>
      </c>
      <c r="AN8" s="45">
        <v>608.79999999999995</v>
      </c>
      <c r="AO8" s="34">
        <v>0.639212</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213494.19</v>
      </c>
      <c r="T9" s="54">
        <v>8</v>
      </c>
      <c r="U9" s="40">
        <v>26686.77</v>
      </c>
      <c r="V9" s="40">
        <v>25911.39</v>
      </c>
      <c r="W9" s="40">
        <v>11599.95</v>
      </c>
      <c r="X9" s="43"/>
      <c r="Y9" s="35"/>
      <c r="Z9" s="17"/>
      <c r="AA9" s="45">
        <v>8426155.7799999993</v>
      </c>
      <c r="AB9" s="54">
        <v>312</v>
      </c>
      <c r="AC9" s="45">
        <v>27006.9</v>
      </c>
      <c r="AD9" s="45">
        <v>20970.27</v>
      </c>
      <c r="AE9" s="45">
        <v>25479.89</v>
      </c>
      <c r="AF9" s="46"/>
      <c r="AG9" s="35"/>
      <c r="AH9" s="17"/>
      <c r="AI9" s="45">
        <v>712740.86</v>
      </c>
      <c r="AJ9" s="54">
        <v>22</v>
      </c>
      <c r="AK9" s="45">
        <v>32397.31</v>
      </c>
      <c r="AL9" s="45">
        <v>18362.66</v>
      </c>
      <c r="AM9" s="45">
        <v>50456.53</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858906.7</v>
      </c>
      <c r="T10" s="54">
        <v>8</v>
      </c>
      <c r="U10" s="40">
        <v>107363.33</v>
      </c>
      <c r="V10" s="40">
        <v>38426.19</v>
      </c>
      <c r="W10" s="40">
        <v>151826.60999999999</v>
      </c>
      <c r="X10" s="43"/>
      <c r="Y10" s="35"/>
      <c r="Z10" s="17"/>
      <c r="AA10" s="45">
        <v>0</v>
      </c>
      <c r="AB10" s="54">
        <v>0</v>
      </c>
      <c r="AC10" s="45">
        <v>0</v>
      </c>
      <c r="AD10" s="45">
        <v>0</v>
      </c>
      <c r="AE10" s="45">
        <v>0</v>
      </c>
      <c r="AF10" s="46"/>
      <c r="AG10" s="35"/>
      <c r="AH10" s="17"/>
      <c r="AI10" s="45">
        <v>604739.02</v>
      </c>
      <c r="AJ10" s="54">
        <v>25</v>
      </c>
      <c r="AK10" s="45">
        <v>24189.56</v>
      </c>
      <c r="AL10" s="45">
        <v>23289.360000000001</v>
      </c>
      <c r="AM10" s="45">
        <v>17877.939999999999</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9000</v>
      </c>
      <c r="AJ12" s="54">
        <v>3</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2049834.22</v>
      </c>
      <c r="T16" s="54">
        <v>91</v>
      </c>
      <c r="U16" s="40">
        <v>22525.65</v>
      </c>
      <c r="V16" s="40">
        <v>20871.96</v>
      </c>
      <c r="W16" s="40">
        <v>16566.93</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15663659.278690638</v>
      </c>
      <c r="L19" s="55">
        <f>L50</f>
        <v>706</v>
      </c>
      <c r="M19" s="47">
        <f>K19/L19</f>
        <v>22186.486230439998</v>
      </c>
      <c r="N19" s="46"/>
      <c r="O19" s="46"/>
      <c r="P19" s="46"/>
      <c r="Q19" s="35"/>
      <c r="R19" s="21"/>
      <c r="S19" s="58">
        <f>S50*T50*U50*7.85</f>
        <v>0</v>
      </c>
      <c r="T19" s="55">
        <f>T50</f>
        <v>0</v>
      </c>
      <c r="U19" s="58">
        <v>0</v>
      </c>
      <c r="V19" s="43"/>
      <c r="W19" s="43"/>
      <c r="X19" s="43"/>
      <c r="Y19" s="35"/>
      <c r="Z19" s="21"/>
      <c r="AA19" s="47">
        <f>AA50*AB50*AC50*7.85</f>
        <v>23285.565457349996</v>
      </c>
      <c r="AB19" s="55">
        <f>AB50</f>
        <v>1</v>
      </c>
      <c r="AC19" s="47">
        <f>AA19/AB19</f>
        <v>23285.565457349996</v>
      </c>
      <c r="AD19" s="46"/>
      <c r="AE19" s="46"/>
      <c r="AF19" s="46"/>
      <c r="AG19" s="35"/>
      <c r="AH19" s="21"/>
      <c r="AI19" s="47">
        <f>AI50*AJ50*AK50*7.85</f>
        <v>3443875.3505864749</v>
      </c>
      <c r="AJ19" s="55">
        <f>AJ50</f>
        <v>119</v>
      </c>
      <c r="AK19" s="47">
        <f>AI19/AJ19</f>
        <v>28940.128996525</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48273.39</v>
      </c>
      <c r="D22" s="54">
        <v>1</v>
      </c>
      <c r="E22" s="45">
        <v>48273.39</v>
      </c>
      <c r="F22" s="45">
        <v>48273.39</v>
      </c>
      <c r="G22" s="45">
        <v>0</v>
      </c>
      <c r="H22" s="45">
        <v>286.89999999999998</v>
      </c>
      <c r="I22" s="34">
        <v>0.383766</v>
      </c>
      <c r="J22" s="17"/>
      <c r="K22" s="45">
        <v>2648675.56</v>
      </c>
      <c r="L22" s="54">
        <v>52</v>
      </c>
      <c r="M22" s="45">
        <v>50936.06</v>
      </c>
      <c r="N22" s="45">
        <v>41620.949999999997</v>
      </c>
      <c r="O22" s="45">
        <v>65364.14</v>
      </c>
      <c r="P22" s="45">
        <v>455.06</v>
      </c>
      <c r="Q22" s="34">
        <v>0.41892200000000002</v>
      </c>
      <c r="R22" s="17"/>
      <c r="S22" s="40">
        <v>568191.07999999996</v>
      </c>
      <c r="T22" s="54">
        <v>12</v>
      </c>
      <c r="U22" s="40">
        <v>47349.25</v>
      </c>
      <c r="V22" s="40">
        <v>38993.29</v>
      </c>
      <c r="W22" s="40">
        <v>40442.03</v>
      </c>
      <c r="X22" s="40">
        <v>0</v>
      </c>
      <c r="Y22" s="34">
        <v>0</v>
      </c>
      <c r="Z22" s="17"/>
      <c r="AA22" s="45">
        <v>7209311.5099999998</v>
      </c>
      <c r="AB22" s="54">
        <v>219</v>
      </c>
      <c r="AC22" s="45">
        <v>32919.230000000003</v>
      </c>
      <c r="AD22" s="45">
        <v>21215.99</v>
      </c>
      <c r="AE22" s="45">
        <v>49238.19</v>
      </c>
      <c r="AF22" s="45">
        <v>322.39999999999998</v>
      </c>
      <c r="AG22" s="34">
        <v>0.36934099999999997</v>
      </c>
      <c r="AH22" s="17"/>
      <c r="AI22" s="45">
        <v>364280.38</v>
      </c>
      <c r="AJ22" s="54">
        <v>15</v>
      </c>
      <c r="AK22" s="45">
        <v>24285.35</v>
      </c>
      <c r="AL22" s="45">
        <v>21616.01</v>
      </c>
      <c r="AM22" s="45">
        <v>17343.759999999998</v>
      </c>
      <c r="AN22" s="45">
        <v>275.66000000000003</v>
      </c>
      <c r="AO22" s="34">
        <v>0.31057400000000002</v>
      </c>
      <c r="AP22" s="9"/>
      <c r="AQ22" s="18"/>
      <c r="AR22" s="19"/>
      <c r="AS22" s="20"/>
    </row>
    <row r="23" spans="1:45" s="8" customFormat="1" x14ac:dyDescent="0.2">
      <c r="A23" s="7"/>
      <c r="B23" s="22" t="s">
        <v>105</v>
      </c>
      <c r="C23" s="45">
        <v>48273.39</v>
      </c>
      <c r="D23" s="54">
        <v>1</v>
      </c>
      <c r="E23" s="45">
        <v>48273.39</v>
      </c>
      <c r="F23" s="45">
        <v>48273.39</v>
      </c>
      <c r="G23" s="45">
        <v>0</v>
      </c>
      <c r="H23" s="45">
        <v>286.89999999999998</v>
      </c>
      <c r="I23" s="34">
        <v>0.383766</v>
      </c>
      <c r="J23" s="17"/>
      <c r="K23" s="45">
        <v>9118254.9100000001</v>
      </c>
      <c r="L23" s="54">
        <v>163</v>
      </c>
      <c r="M23" s="45">
        <v>55940.21</v>
      </c>
      <c r="N23" s="45">
        <v>41179.39</v>
      </c>
      <c r="O23" s="45">
        <v>62136.58</v>
      </c>
      <c r="P23" s="45">
        <v>418.02</v>
      </c>
      <c r="Q23" s="34">
        <v>0.413215</v>
      </c>
      <c r="R23" s="17"/>
      <c r="S23" s="40">
        <v>600947.93000000005</v>
      </c>
      <c r="T23" s="54">
        <v>13</v>
      </c>
      <c r="U23" s="40">
        <v>46226.76</v>
      </c>
      <c r="V23" s="40">
        <v>35005.94</v>
      </c>
      <c r="W23" s="40">
        <v>38931.24</v>
      </c>
      <c r="X23" s="40">
        <v>0</v>
      </c>
      <c r="Y23" s="34">
        <v>0</v>
      </c>
      <c r="Z23" s="17"/>
      <c r="AA23" s="45">
        <v>5774602.21</v>
      </c>
      <c r="AB23" s="54">
        <v>180</v>
      </c>
      <c r="AC23" s="45">
        <v>32081.119999999999</v>
      </c>
      <c r="AD23" s="45">
        <v>22585.51</v>
      </c>
      <c r="AE23" s="45">
        <v>38552.17</v>
      </c>
      <c r="AF23" s="45">
        <v>308.92</v>
      </c>
      <c r="AG23" s="34">
        <v>0.37259599999999998</v>
      </c>
      <c r="AH23" s="17"/>
      <c r="AI23" s="45">
        <v>107925.21</v>
      </c>
      <c r="AJ23" s="54">
        <v>6</v>
      </c>
      <c r="AK23" s="45">
        <v>17987.53</v>
      </c>
      <c r="AL23" s="45">
        <v>17329.849999999999</v>
      </c>
      <c r="AM23" s="45">
        <v>11796.95</v>
      </c>
      <c r="AN23" s="45">
        <v>333.87</v>
      </c>
      <c r="AO23" s="34">
        <v>0.35799999999999998</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129808.71</v>
      </c>
      <c r="L49" s="54">
        <v>595</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137969.44</v>
      </c>
      <c r="L50" s="54">
        <v>706</v>
      </c>
      <c r="M50" s="32">
        <v>2.0485E-2</v>
      </c>
      <c r="N50" s="32">
        <v>0.02</v>
      </c>
      <c r="O50" s="32">
        <v>7.0179999999999999E-3</v>
      </c>
      <c r="P50" s="50">
        <v>131.11000000000001</v>
      </c>
      <c r="Q50" s="32">
        <v>0.145067</v>
      </c>
      <c r="S50" s="40">
        <v>0</v>
      </c>
      <c r="T50" s="54">
        <v>0</v>
      </c>
      <c r="U50" s="32">
        <v>0</v>
      </c>
      <c r="V50" s="32">
        <v>0</v>
      </c>
      <c r="W50" s="32">
        <v>0</v>
      </c>
      <c r="X50" s="39">
        <v>0</v>
      </c>
      <c r="Y50" s="32">
        <v>0</v>
      </c>
      <c r="AA50" s="49">
        <v>184243.11</v>
      </c>
      <c r="AB50" s="57">
        <v>1</v>
      </c>
      <c r="AC50" s="38">
        <v>1.61E-2</v>
      </c>
      <c r="AD50" s="32">
        <v>1.61E-2</v>
      </c>
      <c r="AE50" s="32">
        <v>0</v>
      </c>
      <c r="AF50" s="50">
        <v>176.36</v>
      </c>
      <c r="AG50" s="32">
        <v>0.13042400000000001</v>
      </c>
      <c r="AI50" s="45">
        <v>133622.35</v>
      </c>
      <c r="AJ50" s="54">
        <v>119</v>
      </c>
      <c r="AK50" s="32">
        <v>2.759E-2</v>
      </c>
      <c r="AL50" s="32">
        <v>2.5000000000000001E-2</v>
      </c>
      <c r="AM50" s="32">
        <v>1.7027E-2</v>
      </c>
      <c r="AN50" s="50">
        <v>338.35</v>
      </c>
      <c r="AO50" s="32">
        <v>0.218197</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391804.42</v>
      </c>
      <c r="D6" s="54">
        <v>1</v>
      </c>
      <c r="E6" s="45">
        <v>391804.42</v>
      </c>
      <c r="F6" s="45">
        <v>391804.42</v>
      </c>
      <c r="G6" s="45">
        <v>0</v>
      </c>
      <c r="H6" s="45">
        <v>2324.39</v>
      </c>
      <c r="I6" s="34">
        <v>0.55810199999999999</v>
      </c>
      <c r="J6" s="17"/>
      <c r="K6" s="45">
        <v>5793581.6200000001</v>
      </c>
      <c r="L6" s="54">
        <v>40</v>
      </c>
      <c r="M6" s="45">
        <v>144839.54</v>
      </c>
      <c r="N6" s="45">
        <v>102096.03</v>
      </c>
      <c r="O6" s="45">
        <v>126057.94</v>
      </c>
      <c r="P6" s="45">
        <v>806.3</v>
      </c>
      <c r="Q6" s="34">
        <v>0.38084899999999999</v>
      </c>
      <c r="R6" s="17"/>
      <c r="S6" s="40">
        <v>892957.4</v>
      </c>
      <c r="T6" s="54">
        <v>5</v>
      </c>
      <c r="U6" s="40">
        <v>178591.48</v>
      </c>
      <c r="V6" s="40">
        <v>75495.009999999995</v>
      </c>
      <c r="W6" s="40">
        <v>201585.82</v>
      </c>
      <c r="X6" s="40">
        <v>1193.56</v>
      </c>
      <c r="Y6" s="34">
        <v>0.43013499999999999</v>
      </c>
      <c r="Z6" s="17"/>
      <c r="AA6" s="45">
        <v>2374678.5299999998</v>
      </c>
      <c r="AB6" s="54">
        <v>15</v>
      </c>
      <c r="AC6" s="45">
        <v>158311.9</v>
      </c>
      <c r="AD6" s="45">
        <v>79438.91</v>
      </c>
      <c r="AE6" s="45">
        <v>160906.5</v>
      </c>
      <c r="AF6" s="45">
        <v>1105.28</v>
      </c>
      <c r="AG6" s="34">
        <v>0.413831</v>
      </c>
      <c r="AH6" s="17"/>
      <c r="AI6" s="45">
        <v>1384584.56</v>
      </c>
      <c r="AJ6" s="54">
        <v>22</v>
      </c>
      <c r="AK6" s="45">
        <v>62935.66</v>
      </c>
      <c r="AL6" s="45">
        <v>53939.040000000001</v>
      </c>
      <c r="AM6" s="45">
        <v>38534.42</v>
      </c>
      <c r="AN6" s="45">
        <v>713.55</v>
      </c>
      <c r="AO6" s="34">
        <v>0.3387</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1021351.95</v>
      </c>
      <c r="AJ7" s="54">
        <v>12</v>
      </c>
      <c r="AK7" s="45">
        <v>85112.66</v>
      </c>
      <c r="AL7" s="45">
        <v>74589.3</v>
      </c>
      <c r="AM7" s="45">
        <v>79894</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35540.050000000003</v>
      </c>
      <c r="L8" s="54">
        <v>1</v>
      </c>
      <c r="M8" s="45">
        <v>35540.050000000003</v>
      </c>
      <c r="N8" s="45">
        <v>35540.050000000003</v>
      </c>
      <c r="O8" s="45">
        <v>0</v>
      </c>
      <c r="P8" s="45">
        <v>0</v>
      </c>
      <c r="Q8" s="34">
        <v>0</v>
      </c>
      <c r="R8" s="17"/>
      <c r="S8" s="40">
        <v>277195.81</v>
      </c>
      <c r="T8" s="54">
        <v>11</v>
      </c>
      <c r="U8" s="40">
        <v>25199.61</v>
      </c>
      <c r="V8" s="40">
        <v>27567.56</v>
      </c>
      <c r="W8" s="40">
        <v>14119.96</v>
      </c>
      <c r="X8" s="40">
        <v>236.09</v>
      </c>
      <c r="Y8" s="34">
        <v>0.44413200000000003</v>
      </c>
      <c r="Z8" s="17"/>
      <c r="AA8" s="45">
        <v>809097.78</v>
      </c>
      <c r="AB8" s="54">
        <v>20</v>
      </c>
      <c r="AC8" s="45">
        <v>40454.879999999997</v>
      </c>
      <c r="AD8" s="45">
        <v>29866.37</v>
      </c>
      <c r="AE8" s="45">
        <v>30255.05</v>
      </c>
      <c r="AF8" s="45">
        <v>201.78</v>
      </c>
      <c r="AG8" s="34">
        <v>0.45138499999999998</v>
      </c>
      <c r="AH8" s="17"/>
      <c r="AI8" s="45">
        <v>237096.32000000001</v>
      </c>
      <c r="AJ8" s="54">
        <v>9</v>
      </c>
      <c r="AK8" s="45">
        <v>26344.03</v>
      </c>
      <c r="AL8" s="45">
        <v>9868.49</v>
      </c>
      <c r="AM8" s="45">
        <v>34413.800000000003</v>
      </c>
      <c r="AN8" s="45">
        <v>326.56</v>
      </c>
      <c r="AO8" s="34">
        <v>0.52230399999999999</v>
      </c>
      <c r="AP8" s="9"/>
      <c r="AQ8" s="18"/>
      <c r="AR8" s="19"/>
      <c r="AS8" s="20"/>
    </row>
    <row r="9" spans="1:45" s="8" customFormat="1" x14ac:dyDescent="0.2">
      <c r="A9" s="7"/>
      <c r="B9" s="8" t="s">
        <v>76</v>
      </c>
      <c r="C9" s="45">
        <v>346695.8</v>
      </c>
      <c r="D9" s="54">
        <v>4</v>
      </c>
      <c r="E9" s="45">
        <v>86673.95</v>
      </c>
      <c r="F9" s="45">
        <v>77497.919999999998</v>
      </c>
      <c r="G9" s="45">
        <v>77170.06</v>
      </c>
      <c r="H9" s="46"/>
      <c r="I9" s="35"/>
      <c r="J9" s="17"/>
      <c r="K9" s="45">
        <v>0</v>
      </c>
      <c r="L9" s="54">
        <v>0</v>
      </c>
      <c r="M9" s="45">
        <v>0</v>
      </c>
      <c r="N9" s="45">
        <v>0</v>
      </c>
      <c r="O9" s="45">
        <v>0</v>
      </c>
      <c r="P9" s="46"/>
      <c r="Q9" s="35"/>
      <c r="R9" s="17"/>
      <c r="S9" s="40">
        <v>259726.98</v>
      </c>
      <c r="T9" s="54">
        <v>7</v>
      </c>
      <c r="U9" s="40">
        <v>37103.85</v>
      </c>
      <c r="V9" s="40">
        <v>32172.16</v>
      </c>
      <c r="W9" s="40">
        <v>17854.46</v>
      </c>
      <c r="X9" s="43"/>
      <c r="Y9" s="35"/>
      <c r="Z9" s="17"/>
      <c r="AA9" s="45">
        <v>5793733.0700000003</v>
      </c>
      <c r="AB9" s="54">
        <v>67</v>
      </c>
      <c r="AC9" s="45">
        <v>86473.62</v>
      </c>
      <c r="AD9" s="45">
        <v>53286.87</v>
      </c>
      <c r="AE9" s="45">
        <v>85446.52</v>
      </c>
      <c r="AF9" s="46"/>
      <c r="AG9" s="35"/>
      <c r="AH9" s="17"/>
      <c r="AI9" s="45">
        <v>640083.26</v>
      </c>
      <c r="AJ9" s="54">
        <v>10</v>
      </c>
      <c r="AK9" s="45">
        <v>64008.32</v>
      </c>
      <c r="AL9" s="45">
        <v>50016.75</v>
      </c>
      <c r="AM9" s="45">
        <v>55394.27</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247303.58</v>
      </c>
      <c r="T10" s="54">
        <v>6</v>
      </c>
      <c r="U10" s="40">
        <v>41217.26</v>
      </c>
      <c r="V10" s="40">
        <v>40261.64</v>
      </c>
      <c r="W10" s="40">
        <v>13041.19</v>
      </c>
      <c r="X10" s="43"/>
      <c r="Y10" s="35"/>
      <c r="Z10" s="17"/>
      <c r="AA10" s="45">
        <v>0</v>
      </c>
      <c r="AB10" s="54">
        <v>0</v>
      </c>
      <c r="AC10" s="45">
        <v>0</v>
      </c>
      <c r="AD10" s="45">
        <v>0</v>
      </c>
      <c r="AE10" s="45">
        <v>0</v>
      </c>
      <c r="AF10" s="46"/>
      <c r="AG10" s="35"/>
      <c r="AH10" s="17"/>
      <c r="AI10" s="45">
        <v>3575861.29</v>
      </c>
      <c r="AJ10" s="54">
        <v>60</v>
      </c>
      <c r="AK10" s="45">
        <v>59597.68</v>
      </c>
      <c r="AL10" s="45">
        <v>45322.99</v>
      </c>
      <c r="AM10" s="45">
        <v>48211.25</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29728.49</v>
      </c>
      <c r="T11" s="54">
        <v>1</v>
      </c>
      <c r="U11" s="40">
        <v>29728.49</v>
      </c>
      <c r="V11" s="40">
        <v>29728.49</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12000</v>
      </c>
      <c r="AJ12" s="54">
        <v>4</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6000</v>
      </c>
      <c r="AJ13" s="54">
        <v>2</v>
      </c>
      <c r="AK13" s="45">
        <v>3000</v>
      </c>
      <c r="AL13" s="45">
        <v>3000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14501157.9</v>
      </c>
      <c r="AJ15" s="54">
        <v>182</v>
      </c>
      <c r="AK15" s="45">
        <v>79676.69</v>
      </c>
      <c r="AL15" s="45">
        <v>49964.94</v>
      </c>
      <c r="AM15" s="45">
        <v>96205.38</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1</v>
      </c>
      <c r="E19" s="47">
        <f t="shared" ref="E19" si="0">C19/D19</f>
        <v>0</v>
      </c>
      <c r="F19" s="46"/>
      <c r="G19" s="46"/>
      <c r="H19" s="46"/>
      <c r="I19" s="35"/>
      <c r="J19" s="21"/>
      <c r="K19" s="47">
        <f>K50*L50*M50*7.85</f>
        <v>1218988.7363001599</v>
      </c>
      <c r="L19" s="55">
        <f>L50</f>
        <v>30</v>
      </c>
      <c r="M19" s="47">
        <f>K19/L19</f>
        <v>40632.957876672001</v>
      </c>
      <c r="N19" s="46"/>
      <c r="O19" s="46"/>
      <c r="P19" s="46"/>
      <c r="Q19" s="35"/>
      <c r="R19" s="21"/>
      <c r="S19" s="58">
        <f>S50*T50*U50*7.85</f>
        <v>0</v>
      </c>
      <c r="T19" s="55">
        <f>T50</f>
        <v>0</v>
      </c>
      <c r="U19" s="58">
        <v>0</v>
      </c>
      <c r="V19" s="43"/>
      <c r="W19" s="43"/>
      <c r="X19" s="43"/>
      <c r="Y19" s="35"/>
      <c r="Z19" s="21"/>
      <c r="AA19" s="47">
        <f>AA50*AB50*AC50*7.85</f>
        <v>3603.5907775000001</v>
      </c>
      <c r="AB19" s="55">
        <f>AB50</f>
        <v>1</v>
      </c>
      <c r="AC19" s="47">
        <f>AA19/AB19</f>
        <v>3603.5907775000001</v>
      </c>
      <c r="AD19" s="46"/>
      <c r="AE19" s="46"/>
      <c r="AF19" s="46"/>
      <c r="AG19" s="35"/>
      <c r="AH19" s="21"/>
      <c r="AI19" s="47">
        <f>AI50*AJ50*AK50*7.85</f>
        <v>1228454.8593644416</v>
      </c>
      <c r="AJ19" s="55">
        <f>AJ50</f>
        <v>33</v>
      </c>
      <c r="AK19" s="47">
        <f>AI19/AJ19</f>
        <v>37225.904829225503</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6219483.4699999997</v>
      </c>
      <c r="L22" s="54">
        <v>48</v>
      </c>
      <c r="M22" s="45">
        <v>129572.57</v>
      </c>
      <c r="N22" s="45">
        <v>85119.24</v>
      </c>
      <c r="O22" s="45">
        <v>121825.27</v>
      </c>
      <c r="P22" s="45">
        <v>820.75</v>
      </c>
      <c r="Q22" s="34">
        <v>0.39557999999999999</v>
      </c>
      <c r="R22" s="17"/>
      <c r="S22" s="40">
        <v>24699.7</v>
      </c>
      <c r="T22" s="54">
        <v>2</v>
      </c>
      <c r="U22" s="40">
        <v>12349.85</v>
      </c>
      <c r="V22" s="40">
        <v>12349.85</v>
      </c>
      <c r="W22" s="40">
        <v>11290.82</v>
      </c>
      <c r="X22" s="40">
        <v>0</v>
      </c>
      <c r="Y22" s="34">
        <v>0</v>
      </c>
      <c r="Z22" s="17"/>
      <c r="AA22" s="45">
        <v>2674538.5099999998</v>
      </c>
      <c r="AB22" s="54">
        <v>25</v>
      </c>
      <c r="AC22" s="45">
        <v>106981.54</v>
      </c>
      <c r="AD22" s="45">
        <v>47500</v>
      </c>
      <c r="AE22" s="45">
        <v>133427.6</v>
      </c>
      <c r="AF22" s="45">
        <v>602.72</v>
      </c>
      <c r="AG22" s="34">
        <v>0.31629699999999999</v>
      </c>
      <c r="AH22" s="17"/>
      <c r="AI22" s="45">
        <v>3753001.01</v>
      </c>
      <c r="AJ22" s="54">
        <v>66</v>
      </c>
      <c r="AK22" s="45">
        <v>56863.65</v>
      </c>
      <c r="AL22" s="45">
        <v>46165.84</v>
      </c>
      <c r="AM22" s="45">
        <v>44606.91</v>
      </c>
      <c r="AN22" s="45">
        <v>706.06</v>
      </c>
      <c r="AO22" s="34">
        <v>0.370452</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7690543.0599999996</v>
      </c>
      <c r="L23" s="54">
        <v>55</v>
      </c>
      <c r="M23" s="45">
        <v>139828.04999999999</v>
      </c>
      <c r="N23" s="45">
        <v>90822.23</v>
      </c>
      <c r="O23" s="45">
        <v>170476.61</v>
      </c>
      <c r="P23" s="45">
        <v>793.39</v>
      </c>
      <c r="Q23" s="34">
        <v>0.370925</v>
      </c>
      <c r="R23" s="17"/>
      <c r="S23" s="40">
        <v>24699.7</v>
      </c>
      <c r="T23" s="54">
        <v>2</v>
      </c>
      <c r="U23" s="40">
        <v>12349.85</v>
      </c>
      <c r="V23" s="40">
        <v>12349.85</v>
      </c>
      <c r="W23" s="40">
        <v>11290.82</v>
      </c>
      <c r="X23" s="40">
        <v>0</v>
      </c>
      <c r="Y23" s="34">
        <v>0</v>
      </c>
      <c r="Z23" s="17"/>
      <c r="AA23" s="45">
        <v>1448984.52</v>
      </c>
      <c r="AB23" s="54">
        <v>12</v>
      </c>
      <c r="AC23" s="45">
        <v>120748.71</v>
      </c>
      <c r="AD23" s="45">
        <v>49547.6</v>
      </c>
      <c r="AE23" s="45">
        <v>146421.48000000001</v>
      </c>
      <c r="AF23" s="45">
        <v>831.47</v>
      </c>
      <c r="AG23" s="34">
        <v>0.33723900000000001</v>
      </c>
      <c r="AH23" s="17"/>
      <c r="AI23" s="45">
        <v>242003.94</v>
      </c>
      <c r="AJ23" s="54">
        <v>5</v>
      </c>
      <c r="AK23" s="45">
        <v>48400.78</v>
      </c>
      <c r="AL23" s="45">
        <v>37624.14</v>
      </c>
      <c r="AM23" s="45">
        <v>28760.2</v>
      </c>
      <c r="AN23" s="45">
        <v>707.55</v>
      </c>
      <c r="AO23" s="34">
        <v>0.42256300000000002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256646.3</v>
      </c>
      <c r="L49" s="54">
        <v>13</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516650.78</v>
      </c>
      <c r="D50" s="54">
        <v>1</v>
      </c>
      <c r="E50" s="32">
        <v>0</v>
      </c>
      <c r="F50" s="32">
        <v>0</v>
      </c>
      <c r="G50" s="32">
        <v>0</v>
      </c>
      <c r="H50" s="50">
        <v>101.92</v>
      </c>
      <c r="I50" s="32">
        <v>3.9851999999999999E-2</v>
      </c>
      <c r="K50" s="45">
        <v>307446.71999999997</v>
      </c>
      <c r="L50" s="54">
        <v>30</v>
      </c>
      <c r="M50" s="32">
        <v>1.6836E-2</v>
      </c>
      <c r="N50" s="32">
        <v>1.5625E-2</v>
      </c>
      <c r="O50" s="32">
        <v>7.9620000000000003E-3</v>
      </c>
      <c r="P50" s="50">
        <v>82</v>
      </c>
      <c r="Q50" s="32">
        <v>4.6963999999999999E-2</v>
      </c>
      <c r="S50" s="40">
        <v>0</v>
      </c>
      <c r="T50" s="54">
        <v>0</v>
      </c>
      <c r="U50" s="32">
        <v>0</v>
      </c>
      <c r="V50" s="32">
        <v>0</v>
      </c>
      <c r="W50" s="32">
        <v>0</v>
      </c>
      <c r="X50" s="39">
        <v>0</v>
      </c>
      <c r="Y50" s="32">
        <v>0</v>
      </c>
      <c r="AA50" s="49">
        <v>183622.46</v>
      </c>
      <c r="AB50" s="57">
        <v>1</v>
      </c>
      <c r="AC50" s="38">
        <v>2.5000000000000001E-3</v>
      </c>
      <c r="AD50" s="32">
        <v>2.5000000000000001E-3</v>
      </c>
      <c r="AE50" s="32">
        <v>0</v>
      </c>
      <c r="AF50" s="50">
        <v>116.07</v>
      </c>
      <c r="AG50" s="32">
        <v>0.100962</v>
      </c>
      <c r="AI50" s="45">
        <v>171363.91</v>
      </c>
      <c r="AJ50" s="54">
        <v>33</v>
      </c>
      <c r="AK50" s="32">
        <v>2.7673E-2</v>
      </c>
      <c r="AL50" s="32">
        <v>2.9499999999999998E-2</v>
      </c>
      <c r="AM50" s="32">
        <v>1.5911999999999999E-2</v>
      </c>
      <c r="AN50" s="50">
        <v>99.31</v>
      </c>
      <c r="AO50" s="32">
        <v>-7.0340000000000003E-3</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220400</v>
      </c>
      <c r="D6" s="54">
        <v>3</v>
      </c>
      <c r="E6" s="45">
        <v>73466.66</v>
      </c>
      <c r="F6" s="45">
        <v>75400</v>
      </c>
      <c r="G6" s="45">
        <v>48029.19</v>
      </c>
      <c r="H6" s="45">
        <v>93.71</v>
      </c>
      <c r="I6" s="34">
        <v>3.8057000000000001E-2</v>
      </c>
      <c r="J6" s="17"/>
      <c r="K6" s="45">
        <v>17049728.510000002</v>
      </c>
      <c r="L6" s="54">
        <v>130</v>
      </c>
      <c r="M6" s="45">
        <v>131151.75</v>
      </c>
      <c r="N6" s="45">
        <v>121460.47</v>
      </c>
      <c r="O6" s="45">
        <v>85040.19</v>
      </c>
      <c r="P6" s="45">
        <v>812.14</v>
      </c>
      <c r="Q6" s="34">
        <v>0.41323199999999999</v>
      </c>
      <c r="R6" s="17"/>
      <c r="S6" s="40">
        <v>1021230</v>
      </c>
      <c r="T6" s="54">
        <v>25</v>
      </c>
      <c r="U6" s="40">
        <v>40849.199999999997</v>
      </c>
      <c r="V6" s="40">
        <v>33649.199999999997</v>
      </c>
      <c r="W6" s="40">
        <v>28365.41</v>
      </c>
      <c r="X6" s="40">
        <v>374.12</v>
      </c>
      <c r="Y6" s="34">
        <v>0.27561400000000003</v>
      </c>
      <c r="Z6" s="17"/>
      <c r="AA6" s="45">
        <v>11355369.51</v>
      </c>
      <c r="AB6" s="54">
        <v>133</v>
      </c>
      <c r="AC6" s="45">
        <v>85378.71</v>
      </c>
      <c r="AD6" s="45">
        <v>69638.899999999994</v>
      </c>
      <c r="AE6" s="45">
        <v>78069.039999999994</v>
      </c>
      <c r="AF6" s="45">
        <v>663.34</v>
      </c>
      <c r="AG6" s="34">
        <v>0.37608200000000003</v>
      </c>
      <c r="AH6" s="17"/>
      <c r="AI6" s="45">
        <v>2875705.69</v>
      </c>
      <c r="AJ6" s="54">
        <v>48</v>
      </c>
      <c r="AK6" s="45">
        <v>59910.53</v>
      </c>
      <c r="AL6" s="45">
        <v>51963.16</v>
      </c>
      <c r="AM6" s="45">
        <v>41656.449999999997</v>
      </c>
      <c r="AN6" s="45">
        <v>764.68</v>
      </c>
      <c r="AO6" s="34">
        <v>0.38684200000000002</v>
      </c>
      <c r="AP6" s="9"/>
      <c r="AQ6" s="18"/>
      <c r="AR6" s="19"/>
      <c r="AS6" s="20"/>
    </row>
    <row r="7" spans="1:45" s="8" customFormat="1" x14ac:dyDescent="0.2">
      <c r="A7" s="7"/>
      <c r="B7" s="8" t="s">
        <v>74</v>
      </c>
      <c r="C7" s="45">
        <v>18000</v>
      </c>
      <c r="D7" s="54">
        <v>1</v>
      </c>
      <c r="E7" s="45">
        <v>18000</v>
      </c>
      <c r="F7" s="45">
        <v>18000</v>
      </c>
      <c r="G7" s="45">
        <v>0</v>
      </c>
      <c r="H7" s="45">
        <v>338.01</v>
      </c>
      <c r="I7" s="34">
        <v>0.16731599999999999</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1537396.37</v>
      </c>
      <c r="AJ7" s="54">
        <v>42</v>
      </c>
      <c r="AK7" s="45">
        <v>36604.67</v>
      </c>
      <c r="AL7" s="45">
        <v>20125.439999999999</v>
      </c>
      <c r="AM7" s="45">
        <v>36926.720000000001</v>
      </c>
      <c r="AN7" s="45">
        <v>0</v>
      </c>
      <c r="AO7" s="34">
        <v>0</v>
      </c>
      <c r="AP7" s="9"/>
      <c r="AQ7" s="18"/>
      <c r="AR7" s="19"/>
      <c r="AS7" s="20"/>
    </row>
    <row r="8" spans="1:45" s="8" customFormat="1" x14ac:dyDescent="0.2">
      <c r="A8" s="7"/>
      <c r="B8" s="8" t="s">
        <v>75</v>
      </c>
      <c r="C8" s="45">
        <v>95200</v>
      </c>
      <c r="D8" s="54">
        <v>1</v>
      </c>
      <c r="E8" s="45">
        <v>95200</v>
      </c>
      <c r="F8" s="45">
        <v>95200</v>
      </c>
      <c r="G8" s="45">
        <v>0</v>
      </c>
      <c r="H8" s="45">
        <v>748.81</v>
      </c>
      <c r="I8" s="34">
        <v>0.87803900000000001</v>
      </c>
      <c r="J8" s="17"/>
      <c r="K8" s="45">
        <v>432386.26</v>
      </c>
      <c r="L8" s="54">
        <v>7</v>
      </c>
      <c r="M8" s="45">
        <v>61769.46</v>
      </c>
      <c r="N8" s="45">
        <v>69502.77</v>
      </c>
      <c r="O8" s="45">
        <v>30150.17</v>
      </c>
      <c r="P8" s="45">
        <v>113.27</v>
      </c>
      <c r="Q8" s="34">
        <v>0.62031700000000001</v>
      </c>
      <c r="R8" s="17"/>
      <c r="S8" s="40">
        <v>714160.32</v>
      </c>
      <c r="T8" s="54">
        <v>26</v>
      </c>
      <c r="U8" s="40">
        <v>27467.7</v>
      </c>
      <c r="V8" s="40">
        <v>23594.47</v>
      </c>
      <c r="W8" s="40">
        <v>17783.310000000001</v>
      </c>
      <c r="X8" s="40">
        <v>217.94</v>
      </c>
      <c r="Y8" s="34">
        <v>0.41941400000000001</v>
      </c>
      <c r="Z8" s="17"/>
      <c r="AA8" s="45">
        <v>632441</v>
      </c>
      <c r="AB8" s="54">
        <v>20</v>
      </c>
      <c r="AC8" s="45">
        <v>31622.05</v>
      </c>
      <c r="AD8" s="45">
        <v>25026</v>
      </c>
      <c r="AE8" s="45">
        <v>22117.37</v>
      </c>
      <c r="AF8" s="45">
        <v>187.25</v>
      </c>
      <c r="AG8" s="34">
        <v>0.44146800000000003</v>
      </c>
      <c r="AH8" s="17"/>
      <c r="AI8" s="45">
        <v>552171.64</v>
      </c>
      <c r="AJ8" s="54">
        <v>33</v>
      </c>
      <c r="AK8" s="45">
        <v>16732.47</v>
      </c>
      <c r="AL8" s="45">
        <v>9980.2199999999993</v>
      </c>
      <c r="AM8" s="45">
        <v>19744.88</v>
      </c>
      <c r="AN8" s="45">
        <v>891.53</v>
      </c>
      <c r="AO8" s="34">
        <v>0.505525</v>
      </c>
      <c r="AP8" s="9"/>
      <c r="AQ8" s="18"/>
      <c r="AR8" s="19"/>
      <c r="AS8" s="20"/>
    </row>
    <row r="9" spans="1:45" s="8" customFormat="1" x14ac:dyDescent="0.2">
      <c r="A9" s="7"/>
      <c r="B9" s="8" t="s">
        <v>76</v>
      </c>
      <c r="C9" s="45">
        <v>322128.86</v>
      </c>
      <c r="D9" s="54">
        <v>4</v>
      </c>
      <c r="E9" s="45">
        <v>80532.210000000006</v>
      </c>
      <c r="F9" s="45">
        <v>88484.160000000003</v>
      </c>
      <c r="G9" s="45">
        <v>45660.52</v>
      </c>
      <c r="H9" s="46"/>
      <c r="I9" s="35"/>
      <c r="J9" s="17"/>
      <c r="K9" s="45">
        <v>0</v>
      </c>
      <c r="L9" s="54">
        <v>0</v>
      </c>
      <c r="M9" s="45">
        <v>0</v>
      </c>
      <c r="N9" s="45">
        <v>0</v>
      </c>
      <c r="O9" s="45">
        <v>0</v>
      </c>
      <c r="P9" s="46"/>
      <c r="Q9" s="35"/>
      <c r="R9" s="17"/>
      <c r="S9" s="40">
        <v>1270924.2</v>
      </c>
      <c r="T9" s="54">
        <v>17</v>
      </c>
      <c r="U9" s="40">
        <v>74760.240000000005</v>
      </c>
      <c r="V9" s="40">
        <v>66505.740000000005</v>
      </c>
      <c r="W9" s="40">
        <v>40296.51</v>
      </c>
      <c r="X9" s="43"/>
      <c r="Y9" s="35"/>
      <c r="Z9" s="17"/>
      <c r="AA9" s="45">
        <v>12866409.08</v>
      </c>
      <c r="AB9" s="54">
        <v>152</v>
      </c>
      <c r="AC9" s="45">
        <v>84647.42</v>
      </c>
      <c r="AD9" s="45">
        <v>70785.67</v>
      </c>
      <c r="AE9" s="45">
        <v>73631.44</v>
      </c>
      <c r="AF9" s="46"/>
      <c r="AG9" s="35"/>
      <c r="AH9" s="17"/>
      <c r="AI9" s="45">
        <v>6473021.9900000002</v>
      </c>
      <c r="AJ9" s="54">
        <v>77</v>
      </c>
      <c r="AK9" s="45">
        <v>84065.22</v>
      </c>
      <c r="AL9" s="45">
        <v>52187.29</v>
      </c>
      <c r="AM9" s="45">
        <v>85129.33</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1046164.44</v>
      </c>
      <c r="T10" s="54">
        <v>15</v>
      </c>
      <c r="U10" s="40">
        <v>69744.289999999994</v>
      </c>
      <c r="V10" s="40">
        <v>58292.97</v>
      </c>
      <c r="W10" s="40">
        <v>38789.99</v>
      </c>
      <c r="X10" s="43"/>
      <c r="Y10" s="35"/>
      <c r="Z10" s="17"/>
      <c r="AA10" s="45">
        <v>0</v>
      </c>
      <c r="AB10" s="54">
        <v>0</v>
      </c>
      <c r="AC10" s="45">
        <v>0</v>
      </c>
      <c r="AD10" s="45">
        <v>0</v>
      </c>
      <c r="AE10" s="45">
        <v>0</v>
      </c>
      <c r="AF10" s="46"/>
      <c r="AG10" s="35"/>
      <c r="AH10" s="17"/>
      <c r="AI10" s="45">
        <v>9882035</v>
      </c>
      <c r="AJ10" s="54">
        <v>128</v>
      </c>
      <c r="AK10" s="45">
        <v>77203.39</v>
      </c>
      <c r="AL10" s="45">
        <v>69634.03</v>
      </c>
      <c r="AM10" s="45">
        <v>47144.42</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24000</v>
      </c>
      <c r="AJ12" s="54">
        <v>8</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2775.16</v>
      </c>
      <c r="T13" s="54">
        <v>1</v>
      </c>
      <c r="U13" s="40">
        <v>2775.16</v>
      </c>
      <c r="V13" s="40">
        <v>2775.16</v>
      </c>
      <c r="W13" s="40">
        <v>0</v>
      </c>
      <c r="X13" s="43"/>
      <c r="Y13" s="35"/>
      <c r="Z13" s="17"/>
      <c r="AA13" s="45">
        <v>0</v>
      </c>
      <c r="AB13" s="54">
        <v>0</v>
      </c>
      <c r="AC13" s="45">
        <v>0</v>
      </c>
      <c r="AD13" s="45">
        <v>0</v>
      </c>
      <c r="AE13" s="45">
        <v>0</v>
      </c>
      <c r="AF13" s="46"/>
      <c r="AG13" s="35"/>
      <c r="AH13" s="17"/>
      <c r="AI13" s="45">
        <v>4735</v>
      </c>
      <c r="AJ13" s="54">
        <v>2</v>
      </c>
      <c r="AK13" s="45">
        <v>2367.5</v>
      </c>
      <c r="AL13" s="45">
        <v>2367.5</v>
      </c>
      <c r="AM13" s="45">
        <v>1690.69</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14735533.27</v>
      </c>
      <c r="AJ15" s="54">
        <v>217</v>
      </c>
      <c r="AK15" s="45">
        <v>67905.679999999993</v>
      </c>
      <c r="AL15" s="45">
        <v>55882.73</v>
      </c>
      <c r="AM15" s="45">
        <v>54406.61</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475149.43</v>
      </c>
      <c r="T16" s="54">
        <v>9</v>
      </c>
      <c r="U16" s="40">
        <v>52794.38</v>
      </c>
      <c r="V16" s="40">
        <v>52435</v>
      </c>
      <c r="W16" s="40">
        <v>28428.32</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41588.015740000003</v>
      </c>
      <c r="D19" s="55">
        <f>D50</f>
        <v>2</v>
      </c>
      <c r="E19" s="47">
        <f t="shared" ref="E19" si="0">C19/D19</f>
        <v>20794.007870000001</v>
      </c>
      <c r="F19" s="46"/>
      <c r="G19" s="46"/>
      <c r="H19" s="46"/>
      <c r="I19" s="35"/>
      <c r="J19" s="21"/>
      <c r="K19" s="47">
        <f>K50*L50*M50*7.85</f>
        <v>27816455.07042753</v>
      </c>
      <c r="L19" s="55">
        <f>L50</f>
        <v>666</v>
      </c>
      <c r="M19" s="47">
        <f>K19/L19</f>
        <v>41766.449054695993</v>
      </c>
      <c r="N19" s="46"/>
      <c r="O19" s="46"/>
      <c r="P19" s="46"/>
      <c r="Q19" s="35"/>
      <c r="R19" s="21"/>
      <c r="S19" s="58">
        <f>S50*T50*U50*7.85</f>
        <v>0</v>
      </c>
      <c r="T19" s="55">
        <f>T50</f>
        <v>0</v>
      </c>
      <c r="U19" s="58">
        <v>0</v>
      </c>
      <c r="V19" s="43"/>
      <c r="W19" s="43"/>
      <c r="X19" s="43"/>
      <c r="Y19" s="35"/>
      <c r="Z19" s="21"/>
      <c r="AA19" s="47">
        <f>AA50*AB50*AC50*7.85</f>
        <v>144238.49246249997</v>
      </c>
      <c r="AB19" s="55">
        <f>AB50</f>
        <v>3</v>
      </c>
      <c r="AC19" s="47">
        <f>AA19/AB19</f>
        <v>48079.49748749999</v>
      </c>
      <c r="AD19" s="46"/>
      <c r="AE19" s="46"/>
      <c r="AF19" s="46"/>
      <c r="AG19" s="35"/>
      <c r="AH19" s="21"/>
      <c r="AI19" s="47">
        <f>AI50*AJ50*AK50*7.85</f>
        <v>8294895.8001128705</v>
      </c>
      <c r="AJ19" s="55">
        <f>AJ50</f>
        <v>139</v>
      </c>
      <c r="AK19" s="47">
        <f>AI19/AJ19</f>
        <v>59675.509353330002</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305315.06</v>
      </c>
      <c r="D22" s="54">
        <v>1</v>
      </c>
      <c r="E22" s="45">
        <v>305315.06</v>
      </c>
      <c r="F22" s="45">
        <v>305315.06</v>
      </c>
      <c r="G22" s="45">
        <v>0</v>
      </c>
      <c r="H22" s="45">
        <v>1479.12</v>
      </c>
      <c r="I22" s="34">
        <v>0.57017899999999999</v>
      </c>
      <c r="J22" s="17"/>
      <c r="K22" s="45">
        <v>5348996.21</v>
      </c>
      <c r="L22" s="54">
        <v>58</v>
      </c>
      <c r="M22" s="45">
        <v>92224.07</v>
      </c>
      <c r="N22" s="45">
        <v>86909.1</v>
      </c>
      <c r="O22" s="45">
        <v>124434.64</v>
      </c>
      <c r="P22" s="45">
        <v>742.12</v>
      </c>
      <c r="Q22" s="34">
        <v>0.39063500000000001</v>
      </c>
      <c r="R22" s="17"/>
      <c r="S22" s="40">
        <v>918186.06</v>
      </c>
      <c r="T22" s="54">
        <v>12</v>
      </c>
      <c r="U22" s="40">
        <v>76515.5</v>
      </c>
      <c r="V22" s="40">
        <v>61203.47</v>
      </c>
      <c r="W22" s="40">
        <v>47154.95</v>
      </c>
      <c r="X22" s="40">
        <v>0</v>
      </c>
      <c r="Y22" s="34">
        <v>0</v>
      </c>
      <c r="Z22" s="17"/>
      <c r="AA22" s="45">
        <v>9103023.3300000001</v>
      </c>
      <c r="AB22" s="54">
        <v>101</v>
      </c>
      <c r="AC22" s="45">
        <v>90128.94</v>
      </c>
      <c r="AD22" s="45">
        <v>65800.570000000007</v>
      </c>
      <c r="AE22" s="45">
        <v>96213.9</v>
      </c>
      <c r="AF22" s="45">
        <v>614.62</v>
      </c>
      <c r="AG22" s="34">
        <v>0.322185</v>
      </c>
      <c r="AH22" s="17"/>
      <c r="AI22" s="45">
        <v>7185670.8200000003</v>
      </c>
      <c r="AJ22" s="54">
        <v>110</v>
      </c>
      <c r="AK22" s="45">
        <v>65324.28</v>
      </c>
      <c r="AL22" s="45">
        <v>50319.839999999997</v>
      </c>
      <c r="AM22" s="45">
        <v>50343.89</v>
      </c>
      <c r="AN22" s="45">
        <v>832.65</v>
      </c>
      <c r="AO22" s="34">
        <v>0.41722799999999999</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14062099.199999999</v>
      </c>
      <c r="L23" s="54">
        <v>107</v>
      </c>
      <c r="M23" s="45">
        <v>131421.48000000001</v>
      </c>
      <c r="N23" s="45">
        <v>85737.31</v>
      </c>
      <c r="O23" s="45">
        <v>134486.26999999999</v>
      </c>
      <c r="P23" s="45">
        <v>824.36</v>
      </c>
      <c r="Q23" s="34">
        <v>0.408495</v>
      </c>
      <c r="R23" s="17"/>
      <c r="S23" s="40">
        <v>946836.85</v>
      </c>
      <c r="T23" s="54">
        <v>13</v>
      </c>
      <c r="U23" s="40">
        <v>72833.600000000006</v>
      </c>
      <c r="V23" s="40">
        <v>60422.37</v>
      </c>
      <c r="W23" s="40">
        <v>47058.73</v>
      </c>
      <c r="X23" s="40">
        <v>0</v>
      </c>
      <c r="Y23" s="34">
        <v>0</v>
      </c>
      <c r="Z23" s="17"/>
      <c r="AA23" s="45">
        <v>8253186.4900000002</v>
      </c>
      <c r="AB23" s="54">
        <v>94</v>
      </c>
      <c r="AC23" s="45">
        <v>87799.85</v>
      </c>
      <c r="AD23" s="45">
        <v>60057.63</v>
      </c>
      <c r="AE23" s="45">
        <v>100643.05</v>
      </c>
      <c r="AF23" s="45">
        <v>593.07000000000005</v>
      </c>
      <c r="AG23" s="34">
        <v>0.32944400000000001</v>
      </c>
      <c r="AH23" s="17"/>
      <c r="AI23" s="45">
        <v>1043460.54</v>
      </c>
      <c r="AJ23" s="54">
        <v>21</v>
      </c>
      <c r="AK23" s="45">
        <v>49688.59</v>
      </c>
      <c r="AL23" s="45">
        <v>47658.8</v>
      </c>
      <c r="AM23" s="45">
        <v>31314.59</v>
      </c>
      <c r="AN23" s="45">
        <v>989.15</v>
      </c>
      <c r="AO23" s="34">
        <v>0.46896300000000002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119623.84</v>
      </c>
      <c r="D49" s="54">
        <v>1</v>
      </c>
      <c r="E49" s="28"/>
      <c r="F49" s="28"/>
      <c r="G49" s="28"/>
      <c r="H49" s="28"/>
      <c r="I49" s="28"/>
      <c r="K49" s="45">
        <v>279445.09999999998</v>
      </c>
      <c r="L49" s="54">
        <v>250</v>
      </c>
      <c r="M49" s="52"/>
      <c r="N49" s="28"/>
      <c r="O49" s="28"/>
      <c r="P49" s="28"/>
      <c r="Q49" s="28"/>
      <c r="S49" s="40">
        <v>0</v>
      </c>
      <c r="T49" s="54">
        <v>0</v>
      </c>
      <c r="U49" s="29"/>
      <c r="V49" s="29"/>
      <c r="W49" s="29"/>
      <c r="X49" s="29"/>
      <c r="Y49" s="29"/>
      <c r="AA49" s="45">
        <v>0</v>
      </c>
      <c r="AB49" s="54">
        <v>0</v>
      </c>
      <c r="AC49" s="51"/>
      <c r="AD49" s="28"/>
      <c r="AE49" s="28"/>
      <c r="AF49" s="29"/>
      <c r="AG49" s="29"/>
      <c r="AI49" s="45">
        <v>205824.98</v>
      </c>
      <c r="AJ49" s="54">
        <v>1</v>
      </c>
      <c r="AK49" s="28"/>
      <c r="AL49" s="28"/>
      <c r="AM49" s="28"/>
      <c r="AN49" s="29"/>
      <c r="AO49" s="29"/>
      <c r="AP49" s="9"/>
      <c r="AQ49" s="30"/>
      <c r="AR49" s="20"/>
      <c r="AS49" s="31"/>
    </row>
    <row r="50" spans="1:45" s="8" customFormat="1" ht="12.75" x14ac:dyDescent="0.2">
      <c r="A50" s="7"/>
      <c r="B50" s="8" t="s">
        <v>63</v>
      </c>
      <c r="C50" s="45">
        <v>132445.91</v>
      </c>
      <c r="D50" s="54">
        <v>2</v>
      </c>
      <c r="E50" s="32">
        <v>0.02</v>
      </c>
      <c r="F50" s="32">
        <v>0.02</v>
      </c>
      <c r="G50" s="32">
        <v>1.4142E-2</v>
      </c>
      <c r="H50" s="50">
        <v>104.39</v>
      </c>
      <c r="I50" s="32">
        <v>0.15365899999999999</v>
      </c>
      <c r="K50" s="45">
        <v>284552.71999999997</v>
      </c>
      <c r="L50" s="54">
        <v>666</v>
      </c>
      <c r="M50" s="32">
        <v>1.8697999999999999E-2</v>
      </c>
      <c r="N50" s="32">
        <v>0.02</v>
      </c>
      <c r="O50" s="32">
        <v>6.4850000000000003E-3</v>
      </c>
      <c r="P50" s="50">
        <v>136.47999999999999</v>
      </c>
      <c r="Q50" s="32">
        <v>8.4626999999999994E-2</v>
      </c>
      <c r="S50" s="40">
        <v>0</v>
      </c>
      <c r="T50" s="54">
        <v>0</v>
      </c>
      <c r="U50" s="32">
        <v>0</v>
      </c>
      <c r="V50" s="32">
        <v>0</v>
      </c>
      <c r="W50" s="32">
        <v>0</v>
      </c>
      <c r="X50" s="39">
        <v>0</v>
      </c>
      <c r="Y50" s="32">
        <v>0</v>
      </c>
      <c r="AA50" s="49">
        <v>272212.3</v>
      </c>
      <c r="AB50" s="57">
        <v>3</v>
      </c>
      <c r="AC50" s="38">
        <v>2.2499999999999999E-2</v>
      </c>
      <c r="AD50" s="32">
        <v>0.02</v>
      </c>
      <c r="AE50" s="32">
        <v>9.0130000000000002E-3</v>
      </c>
      <c r="AF50" s="50">
        <v>194.04</v>
      </c>
      <c r="AG50" s="32">
        <v>0.12557199999999999</v>
      </c>
      <c r="AI50" s="45">
        <v>316947.08</v>
      </c>
      <c r="AJ50" s="54">
        <v>139</v>
      </c>
      <c r="AK50" s="32">
        <v>2.3984999999999999E-2</v>
      </c>
      <c r="AL50" s="32">
        <v>2.5899999999999999E-2</v>
      </c>
      <c r="AM50" s="32">
        <v>9.0670000000000004E-3</v>
      </c>
      <c r="AN50" s="50">
        <v>175.42</v>
      </c>
      <c r="AO50" s="32">
        <v>4.7028E-2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A23" sqref="A23:XFD23"/>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49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261990.65</v>
      </c>
      <c r="L6" s="54">
        <v>2</v>
      </c>
      <c r="M6" s="45">
        <v>130995.32</v>
      </c>
      <c r="N6" s="45">
        <v>75841.570000000007</v>
      </c>
      <c r="O6" s="45">
        <v>87380.44</v>
      </c>
      <c r="P6" s="45">
        <v>568.41999999999996</v>
      </c>
      <c r="Q6" s="34">
        <v>0.46235399999999999</v>
      </c>
      <c r="R6" s="17"/>
      <c r="S6" s="40">
        <v>0</v>
      </c>
      <c r="T6" s="54">
        <v>0</v>
      </c>
      <c r="U6" s="40">
        <v>0</v>
      </c>
      <c r="V6" s="40">
        <v>0</v>
      </c>
      <c r="W6" s="40">
        <v>0</v>
      </c>
      <c r="X6" s="40">
        <v>0</v>
      </c>
      <c r="Y6" s="34">
        <v>0</v>
      </c>
      <c r="Z6" s="17"/>
      <c r="AA6" s="45">
        <v>5285.84</v>
      </c>
      <c r="AB6" s="54">
        <v>1</v>
      </c>
      <c r="AC6" s="45">
        <v>5285.84</v>
      </c>
      <c r="AD6" s="45">
        <v>5285.84</v>
      </c>
      <c r="AE6" s="45">
        <v>0</v>
      </c>
      <c r="AF6" s="45">
        <v>277.58</v>
      </c>
      <c r="AG6" s="34">
        <v>0.36430200000000001</v>
      </c>
      <c r="AH6" s="17"/>
      <c r="AI6" s="45">
        <v>12298.9</v>
      </c>
      <c r="AJ6" s="54">
        <v>1</v>
      </c>
      <c r="AK6" s="45">
        <v>12298.9</v>
      </c>
      <c r="AL6" s="45">
        <v>12298.9</v>
      </c>
      <c r="AM6" s="45">
        <v>0</v>
      </c>
      <c r="AN6" s="45">
        <v>162.54</v>
      </c>
      <c r="AO6" s="34">
        <v>0.25030000000000002</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0</v>
      </c>
      <c r="AJ7" s="54">
        <v>0</v>
      </c>
      <c r="AK7" s="45">
        <v>0</v>
      </c>
      <c r="AL7" s="45">
        <v>0</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0</v>
      </c>
      <c r="T8" s="54">
        <v>0</v>
      </c>
      <c r="U8" s="40">
        <v>0</v>
      </c>
      <c r="V8" s="40">
        <v>0</v>
      </c>
      <c r="W8" s="40">
        <v>0</v>
      </c>
      <c r="X8" s="40">
        <v>0</v>
      </c>
      <c r="Y8" s="34">
        <v>0</v>
      </c>
      <c r="Z8" s="17"/>
      <c r="AA8" s="45">
        <v>0</v>
      </c>
      <c r="AB8" s="54">
        <v>0</v>
      </c>
      <c r="AC8" s="45">
        <v>0</v>
      </c>
      <c r="AD8" s="45">
        <v>0</v>
      </c>
      <c r="AE8" s="45">
        <v>0</v>
      </c>
      <c r="AF8" s="45">
        <v>0</v>
      </c>
      <c r="AG8" s="34">
        <v>0</v>
      </c>
      <c r="AH8" s="17"/>
      <c r="AI8" s="45">
        <v>0</v>
      </c>
      <c r="AJ8" s="54">
        <v>0</v>
      </c>
      <c r="AK8" s="45">
        <v>0</v>
      </c>
      <c r="AL8" s="45">
        <v>0</v>
      </c>
      <c r="AM8" s="45">
        <v>0</v>
      </c>
      <c r="AN8" s="45">
        <v>0</v>
      </c>
      <c r="AO8" s="34">
        <v>0</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0</v>
      </c>
      <c r="T9" s="54">
        <v>0</v>
      </c>
      <c r="U9" s="40">
        <v>0</v>
      </c>
      <c r="V9" s="40">
        <v>0</v>
      </c>
      <c r="W9" s="40">
        <v>0</v>
      </c>
      <c r="X9" s="43"/>
      <c r="Y9" s="35"/>
      <c r="Z9" s="17"/>
      <c r="AA9" s="45">
        <v>512004.25</v>
      </c>
      <c r="AB9" s="54">
        <v>8</v>
      </c>
      <c r="AC9" s="45">
        <v>64000.53</v>
      </c>
      <c r="AD9" s="45">
        <v>45612.91</v>
      </c>
      <c r="AE9" s="45">
        <v>48078.32</v>
      </c>
      <c r="AF9" s="46"/>
      <c r="AG9" s="35"/>
      <c r="AH9" s="17"/>
      <c r="AI9" s="45">
        <v>0</v>
      </c>
      <c r="AJ9" s="54">
        <v>0</v>
      </c>
      <c r="AK9" s="45">
        <v>0</v>
      </c>
      <c r="AL9" s="45">
        <v>0</v>
      </c>
      <c r="AM9" s="45">
        <v>0</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0</v>
      </c>
      <c r="AJ10" s="54">
        <v>0</v>
      </c>
      <c r="AK10" s="45">
        <v>0</v>
      </c>
      <c r="AL10" s="45">
        <v>0</v>
      </c>
      <c r="AM10" s="45">
        <v>0</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268780.86</v>
      </c>
      <c r="AJ15" s="54">
        <v>3</v>
      </c>
      <c r="AK15" s="45">
        <v>89593.62</v>
      </c>
      <c r="AL15" s="45">
        <v>54986.91</v>
      </c>
      <c r="AM15" s="45">
        <v>68776.460000000006</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189126.81868095</v>
      </c>
      <c r="L19" s="55">
        <f>L50</f>
        <v>3</v>
      </c>
      <c r="M19" s="47">
        <f>K19/L19</f>
        <v>63042.272893649999</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132823.724242923</v>
      </c>
      <c r="AJ19" s="55">
        <f>AJ50</f>
        <v>3</v>
      </c>
      <c r="AK19" s="47">
        <f>AI19/AJ19</f>
        <v>44274.574747640996</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0</v>
      </c>
      <c r="L22" s="54">
        <v>0</v>
      </c>
      <c r="M22" s="45">
        <v>0</v>
      </c>
      <c r="N22" s="45">
        <v>0</v>
      </c>
      <c r="O22" s="45">
        <v>0</v>
      </c>
      <c r="P22" s="45">
        <v>0</v>
      </c>
      <c r="Q22" s="34">
        <v>0</v>
      </c>
      <c r="R22" s="17"/>
      <c r="S22" s="40">
        <v>0</v>
      </c>
      <c r="T22" s="54">
        <v>0</v>
      </c>
      <c r="U22" s="40">
        <v>0</v>
      </c>
      <c r="V22" s="40">
        <v>0</v>
      </c>
      <c r="W22" s="40">
        <v>0</v>
      </c>
      <c r="X22" s="40">
        <v>0</v>
      </c>
      <c r="Y22" s="34">
        <v>0</v>
      </c>
      <c r="Z22" s="17"/>
      <c r="AA22" s="45">
        <v>158453</v>
      </c>
      <c r="AB22" s="54">
        <v>2</v>
      </c>
      <c r="AC22" s="45">
        <v>79226.5</v>
      </c>
      <c r="AD22" s="45">
        <v>79226.5</v>
      </c>
      <c r="AE22" s="45">
        <v>755.89</v>
      </c>
      <c r="AF22" s="45">
        <v>472.54</v>
      </c>
      <c r="AG22" s="34">
        <v>0.35546499999999998</v>
      </c>
      <c r="AH22" s="17"/>
      <c r="AI22" s="45">
        <v>115587.9</v>
      </c>
      <c r="AJ22" s="54">
        <v>2</v>
      </c>
      <c r="AK22" s="45">
        <v>57793.95</v>
      </c>
      <c r="AL22" s="45">
        <v>57793.95</v>
      </c>
      <c r="AM22" s="45">
        <v>64339.71</v>
      </c>
      <c r="AN22" s="45">
        <v>352.61</v>
      </c>
      <c r="AO22" s="34">
        <v>0.27129900000000001</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345745.6</v>
      </c>
      <c r="L23" s="54">
        <v>4</v>
      </c>
      <c r="M23" s="45">
        <v>86436.4</v>
      </c>
      <c r="N23" s="45">
        <v>57089.53</v>
      </c>
      <c r="O23" s="45">
        <v>82650.61</v>
      </c>
      <c r="P23" s="45">
        <v>470.07</v>
      </c>
      <c r="Q23" s="34">
        <v>0.35895899999999997</v>
      </c>
      <c r="R23" s="17"/>
      <c r="S23" s="40">
        <v>0</v>
      </c>
      <c r="T23" s="54">
        <v>0</v>
      </c>
      <c r="U23" s="40">
        <v>0</v>
      </c>
      <c r="V23" s="40">
        <v>0</v>
      </c>
      <c r="W23" s="40">
        <v>0</v>
      </c>
      <c r="X23" s="40">
        <v>0</v>
      </c>
      <c r="Y23" s="34">
        <v>0</v>
      </c>
      <c r="Z23" s="17"/>
      <c r="AA23" s="45">
        <v>95125.84</v>
      </c>
      <c r="AB23" s="54">
        <v>2</v>
      </c>
      <c r="AC23" s="45">
        <v>47562.92</v>
      </c>
      <c r="AD23" s="45">
        <v>47562.92</v>
      </c>
      <c r="AE23" s="45">
        <v>30029.55</v>
      </c>
      <c r="AF23" s="45">
        <v>1686.32</v>
      </c>
      <c r="AG23" s="34">
        <v>0.61943400000000004</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271468.11</v>
      </c>
      <c r="L49" s="54">
        <v>3</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347521</v>
      </c>
      <c r="L50" s="54">
        <v>3</v>
      </c>
      <c r="M50" s="32">
        <v>2.3109000000000001E-2</v>
      </c>
      <c r="N50" s="32">
        <v>2.1250000000000002E-2</v>
      </c>
      <c r="O50" s="32">
        <v>3.1449999999999998E-3</v>
      </c>
      <c r="P50" s="50">
        <v>188.7</v>
      </c>
      <c r="Q50" s="32">
        <v>8.9220999999999995E-2</v>
      </c>
      <c r="S50" s="40">
        <v>0</v>
      </c>
      <c r="T50" s="54">
        <v>0</v>
      </c>
      <c r="U50" s="32">
        <v>0</v>
      </c>
      <c r="V50" s="32">
        <v>0</v>
      </c>
      <c r="W50" s="32">
        <v>0</v>
      </c>
      <c r="X50" s="39">
        <v>0</v>
      </c>
      <c r="Y50" s="32">
        <v>0</v>
      </c>
      <c r="AA50" s="49">
        <v>0</v>
      </c>
      <c r="AB50" s="57">
        <v>0</v>
      </c>
      <c r="AC50" s="38">
        <v>0</v>
      </c>
      <c r="AD50" s="32">
        <v>0</v>
      </c>
      <c r="AE50" s="32">
        <v>0</v>
      </c>
      <c r="AF50" s="50">
        <v>0</v>
      </c>
      <c r="AG50" s="32">
        <v>0</v>
      </c>
      <c r="AI50" s="45">
        <v>191429.02</v>
      </c>
      <c r="AJ50" s="54">
        <v>3</v>
      </c>
      <c r="AK50" s="32">
        <v>2.9463E-2</v>
      </c>
      <c r="AL50" s="32">
        <v>2.8799999999999999E-2</v>
      </c>
      <c r="AM50" s="32">
        <v>5.6340000000000001E-3</v>
      </c>
      <c r="AN50" s="50">
        <v>146.62</v>
      </c>
      <c r="AO50" s="32">
        <v>0.10951</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selection activeCell="A23" sqref="A23:XFD23"/>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50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337644.28</v>
      </c>
      <c r="D6" s="54">
        <v>4</v>
      </c>
      <c r="E6" s="45">
        <v>84411.07</v>
      </c>
      <c r="F6" s="45">
        <v>50950</v>
      </c>
      <c r="G6" s="45">
        <v>80439.990000000005</v>
      </c>
      <c r="H6" s="45">
        <v>448.76</v>
      </c>
      <c r="I6" s="34">
        <v>0.340783</v>
      </c>
      <c r="J6" s="17"/>
      <c r="K6" s="45">
        <v>21878367.16</v>
      </c>
      <c r="L6" s="54">
        <v>169</v>
      </c>
      <c r="M6" s="45">
        <v>129457.79</v>
      </c>
      <c r="N6" s="45">
        <v>119635.94</v>
      </c>
      <c r="O6" s="45">
        <v>138206.26</v>
      </c>
      <c r="P6" s="45">
        <v>962.96</v>
      </c>
      <c r="Q6" s="34">
        <v>0.48736800000000002</v>
      </c>
      <c r="R6" s="17"/>
      <c r="S6" s="40">
        <v>823818.71</v>
      </c>
      <c r="T6" s="54">
        <v>11</v>
      </c>
      <c r="U6" s="40">
        <v>74892.61</v>
      </c>
      <c r="V6" s="40">
        <v>49287.66</v>
      </c>
      <c r="W6" s="40">
        <v>55887.27</v>
      </c>
      <c r="X6" s="40">
        <v>527.26</v>
      </c>
      <c r="Y6" s="34">
        <v>0.30449799999999999</v>
      </c>
      <c r="Z6" s="17"/>
      <c r="AA6" s="45">
        <v>25540079.93</v>
      </c>
      <c r="AB6" s="54">
        <v>232</v>
      </c>
      <c r="AC6" s="45">
        <v>110086.55</v>
      </c>
      <c r="AD6" s="45">
        <v>87576.320000000007</v>
      </c>
      <c r="AE6" s="45">
        <v>99654.81</v>
      </c>
      <c r="AF6" s="45">
        <v>738.32</v>
      </c>
      <c r="AG6" s="34">
        <v>0.39476299999999998</v>
      </c>
      <c r="AH6" s="17"/>
      <c r="AI6" s="45">
        <v>3619978.5</v>
      </c>
      <c r="AJ6" s="54">
        <v>47</v>
      </c>
      <c r="AK6" s="45">
        <v>77020.81</v>
      </c>
      <c r="AL6" s="45">
        <v>63772.45</v>
      </c>
      <c r="AM6" s="45">
        <v>65676.34</v>
      </c>
      <c r="AN6" s="45">
        <v>647.78</v>
      </c>
      <c r="AO6" s="34">
        <v>0.366031</v>
      </c>
      <c r="AP6" s="9"/>
      <c r="AQ6" s="18"/>
      <c r="AR6" s="19"/>
      <c r="AS6" s="20"/>
    </row>
    <row r="7" spans="1:45" s="8" customFormat="1" x14ac:dyDescent="0.2">
      <c r="A7" s="7"/>
      <c r="B7" s="8" t="s">
        <v>74</v>
      </c>
      <c r="C7" s="45">
        <v>1356.4</v>
      </c>
      <c r="D7" s="54">
        <v>1</v>
      </c>
      <c r="E7" s="45">
        <v>1356.4</v>
      </c>
      <c r="F7" s="45">
        <v>1356.4</v>
      </c>
      <c r="G7" s="45">
        <v>0</v>
      </c>
      <c r="H7" s="45">
        <v>426.41</v>
      </c>
      <c r="I7" s="34">
        <v>0.387737</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973799.94</v>
      </c>
      <c r="AJ7" s="54">
        <v>25</v>
      </c>
      <c r="AK7" s="45">
        <v>38951.99</v>
      </c>
      <c r="AL7" s="45">
        <v>30295.3</v>
      </c>
      <c r="AM7" s="45">
        <v>38037.410000000003</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344874.37</v>
      </c>
      <c r="L8" s="54">
        <v>5</v>
      </c>
      <c r="M8" s="45">
        <v>68974.87</v>
      </c>
      <c r="N8" s="45">
        <v>69569.570000000007</v>
      </c>
      <c r="O8" s="45">
        <v>65020.3</v>
      </c>
      <c r="P8" s="45">
        <v>193.77</v>
      </c>
      <c r="Q8" s="34">
        <v>0.66958600000000001</v>
      </c>
      <c r="R8" s="17"/>
      <c r="S8" s="40">
        <v>1015865.75</v>
      </c>
      <c r="T8" s="54">
        <v>35</v>
      </c>
      <c r="U8" s="40">
        <v>29024.73</v>
      </c>
      <c r="V8" s="40">
        <v>21337.02</v>
      </c>
      <c r="W8" s="40">
        <v>27226.7</v>
      </c>
      <c r="X8" s="40">
        <v>218.57</v>
      </c>
      <c r="Y8" s="34">
        <v>0.39294400000000002</v>
      </c>
      <c r="Z8" s="17"/>
      <c r="AA8" s="45">
        <v>2436935.3199999998</v>
      </c>
      <c r="AB8" s="54">
        <v>56</v>
      </c>
      <c r="AC8" s="45">
        <v>43516.7</v>
      </c>
      <c r="AD8" s="45">
        <v>32297.01</v>
      </c>
      <c r="AE8" s="45">
        <v>36665.42</v>
      </c>
      <c r="AF8" s="45">
        <v>185.46</v>
      </c>
      <c r="AG8" s="34">
        <v>0.43459399999999998</v>
      </c>
      <c r="AH8" s="17"/>
      <c r="AI8" s="45">
        <v>421546.11</v>
      </c>
      <c r="AJ8" s="54">
        <v>14</v>
      </c>
      <c r="AK8" s="45">
        <v>30110.43</v>
      </c>
      <c r="AL8" s="45">
        <v>23305.69</v>
      </c>
      <c r="AM8" s="45">
        <v>31663.06</v>
      </c>
      <c r="AN8" s="45">
        <v>391.75</v>
      </c>
      <c r="AO8" s="34">
        <v>0.58938199999999996</v>
      </c>
      <c r="AP8" s="9"/>
      <c r="AQ8" s="18"/>
      <c r="AR8" s="19"/>
      <c r="AS8" s="20"/>
    </row>
    <row r="9" spans="1:45" s="8" customFormat="1" x14ac:dyDescent="0.2">
      <c r="A9" s="7"/>
      <c r="B9" s="8" t="s">
        <v>76</v>
      </c>
      <c r="C9" s="45">
        <v>422045.9</v>
      </c>
      <c r="D9" s="54">
        <v>5</v>
      </c>
      <c r="E9" s="45">
        <v>84409.18</v>
      </c>
      <c r="F9" s="45">
        <v>78396.63</v>
      </c>
      <c r="G9" s="45">
        <v>39829.440000000002</v>
      </c>
      <c r="H9" s="46"/>
      <c r="I9" s="35"/>
      <c r="J9" s="17"/>
      <c r="K9" s="45">
        <v>0</v>
      </c>
      <c r="L9" s="54">
        <v>0</v>
      </c>
      <c r="M9" s="45">
        <v>0</v>
      </c>
      <c r="N9" s="45">
        <v>0</v>
      </c>
      <c r="O9" s="45">
        <v>0</v>
      </c>
      <c r="P9" s="46"/>
      <c r="Q9" s="35"/>
      <c r="R9" s="17"/>
      <c r="S9" s="40">
        <v>2134182.29</v>
      </c>
      <c r="T9" s="54">
        <v>24</v>
      </c>
      <c r="U9" s="40">
        <v>88924.26</v>
      </c>
      <c r="V9" s="40">
        <v>52333.39</v>
      </c>
      <c r="W9" s="40">
        <v>129104.47</v>
      </c>
      <c r="X9" s="43"/>
      <c r="Y9" s="35"/>
      <c r="Z9" s="17"/>
      <c r="AA9" s="45">
        <v>47219333.18</v>
      </c>
      <c r="AB9" s="54">
        <v>598</v>
      </c>
      <c r="AC9" s="45">
        <v>78962.09</v>
      </c>
      <c r="AD9" s="45">
        <v>60380.63</v>
      </c>
      <c r="AE9" s="45">
        <v>65104.480000000003</v>
      </c>
      <c r="AF9" s="46"/>
      <c r="AG9" s="35"/>
      <c r="AH9" s="17"/>
      <c r="AI9" s="45">
        <v>2224805.67</v>
      </c>
      <c r="AJ9" s="54">
        <v>29</v>
      </c>
      <c r="AK9" s="45">
        <v>76717.429999999993</v>
      </c>
      <c r="AL9" s="45">
        <v>71336.89</v>
      </c>
      <c r="AM9" s="45">
        <v>42917.05</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691593.76</v>
      </c>
      <c r="T10" s="54">
        <v>13</v>
      </c>
      <c r="U10" s="40">
        <v>53199.519999999997</v>
      </c>
      <c r="V10" s="40">
        <v>40264.160000000003</v>
      </c>
      <c r="W10" s="40">
        <v>33209.86</v>
      </c>
      <c r="X10" s="43"/>
      <c r="Y10" s="35"/>
      <c r="Z10" s="17"/>
      <c r="AA10" s="45">
        <v>0</v>
      </c>
      <c r="AB10" s="54">
        <v>0</v>
      </c>
      <c r="AC10" s="45">
        <v>0</v>
      </c>
      <c r="AD10" s="45">
        <v>0</v>
      </c>
      <c r="AE10" s="45">
        <v>0</v>
      </c>
      <c r="AF10" s="46"/>
      <c r="AG10" s="35"/>
      <c r="AH10" s="17"/>
      <c r="AI10" s="45">
        <v>13497913.24</v>
      </c>
      <c r="AJ10" s="54">
        <v>167</v>
      </c>
      <c r="AK10" s="45">
        <v>80825.820000000007</v>
      </c>
      <c r="AL10" s="45">
        <v>57910.36</v>
      </c>
      <c r="AM10" s="45">
        <v>72179.039999999994</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51000</v>
      </c>
      <c r="AJ12" s="54">
        <v>17</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26941</v>
      </c>
      <c r="AJ13" s="54">
        <v>5</v>
      </c>
      <c r="AK13" s="45">
        <v>5388.2</v>
      </c>
      <c r="AL13" s="45">
        <v>5000</v>
      </c>
      <c r="AM13" s="45">
        <v>2363.1</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115742.93617799999</v>
      </c>
      <c r="D19" s="55">
        <f>D50</f>
        <v>2</v>
      </c>
      <c r="E19" s="47">
        <f t="shared" ref="E19" si="0">C19/D19</f>
        <v>57871.468088999995</v>
      </c>
      <c r="F19" s="46"/>
      <c r="G19" s="46"/>
      <c r="H19" s="46"/>
      <c r="I19" s="35"/>
      <c r="J19" s="21"/>
      <c r="K19" s="47">
        <f>K50*L50*M50*7.85</f>
        <v>19263879.075829711</v>
      </c>
      <c r="L19" s="55">
        <f>L50</f>
        <v>420</v>
      </c>
      <c r="M19" s="47">
        <f>K19/L19</f>
        <v>45866.378751975499</v>
      </c>
      <c r="N19" s="46"/>
      <c r="O19" s="46"/>
      <c r="P19" s="46"/>
      <c r="Q19" s="35"/>
      <c r="R19" s="21"/>
      <c r="S19" s="58">
        <f>S50*T50*U50*7.85</f>
        <v>0</v>
      </c>
      <c r="T19" s="55">
        <f>T50</f>
        <v>0</v>
      </c>
      <c r="U19" s="58">
        <v>0</v>
      </c>
      <c r="V19" s="43"/>
      <c r="W19" s="43"/>
      <c r="X19" s="43"/>
      <c r="Y19" s="35"/>
      <c r="Z19" s="21"/>
      <c r="AA19" s="47">
        <f>AA50*AB50*AC50*7.85</f>
        <v>267963.65594663698</v>
      </c>
      <c r="AB19" s="55">
        <f>AB50</f>
        <v>7</v>
      </c>
      <c r="AC19" s="47">
        <f>AA19/AB19</f>
        <v>38280.522278090997</v>
      </c>
      <c r="AD19" s="46"/>
      <c r="AE19" s="46"/>
      <c r="AF19" s="46"/>
      <c r="AG19" s="35"/>
      <c r="AH19" s="21"/>
      <c r="AI19" s="47">
        <f>AI50*AJ50*AK50*7.85</f>
        <v>8033651.4553002045</v>
      </c>
      <c r="AJ19" s="55">
        <f>AJ50</f>
        <v>114</v>
      </c>
      <c r="AK19" s="47">
        <f>AI19/AJ19</f>
        <v>70470.626800878992</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6733991.1600000001</v>
      </c>
      <c r="L22" s="54">
        <v>36</v>
      </c>
      <c r="M22" s="45">
        <v>187055.31</v>
      </c>
      <c r="N22" s="45">
        <v>126500.69</v>
      </c>
      <c r="O22" s="45">
        <v>205933.11</v>
      </c>
      <c r="P22" s="45">
        <v>1052.54</v>
      </c>
      <c r="Q22" s="34">
        <v>0.46708899999999998</v>
      </c>
      <c r="R22" s="17"/>
      <c r="S22" s="40">
        <v>367152.53</v>
      </c>
      <c r="T22" s="54">
        <v>6</v>
      </c>
      <c r="U22" s="40">
        <v>61192.08</v>
      </c>
      <c r="V22" s="40">
        <v>61003.37</v>
      </c>
      <c r="W22" s="40">
        <v>42911.58</v>
      </c>
      <c r="X22" s="40">
        <v>0</v>
      </c>
      <c r="Y22" s="34">
        <v>0</v>
      </c>
      <c r="Z22" s="17"/>
      <c r="AA22" s="45">
        <v>21985648.210000001</v>
      </c>
      <c r="AB22" s="54">
        <v>191</v>
      </c>
      <c r="AC22" s="45">
        <v>115108.1</v>
      </c>
      <c r="AD22" s="45">
        <v>84826</v>
      </c>
      <c r="AE22" s="45">
        <v>108122.74</v>
      </c>
      <c r="AF22" s="45">
        <v>645.21</v>
      </c>
      <c r="AG22" s="34">
        <v>0.35656700000000002</v>
      </c>
      <c r="AH22" s="17"/>
      <c r="AI22" s="45">
        <v>13302208.26</v>
      </c>
      <c r="AJ22" s="54">
        <v>158</v>
      </c>
      <c r="AK22" s="45">
        <v>84191.19</v>
      </c>
      <c r="AL22" s="45">
        <v>71557.98</v>
      </c>
      <c r="AM22" s="45">
        <v>58879.19</v>
      </c>
      <c r="AN22" s="45">
        <v>718.35</v>
      </c>
      <c r="AO22" s="34">
        <v>0.386017</v>
      </c>
      <c r="AP22" s="9"/>
      <c r="AQ22" s="18"/>
      <c r="AR22" s="19"/>
      <c r="AS22" s="20"/>
    </row>
    <row r="23" spans="1:45" s="8" customFormat="1" x14ac:dyDescent="0.2">
      <c r="A23" s="7"/>
      <c r="B23" s="22" t="s">
        <v>105</v>
      </c>
      <c r="C23" s="45">
        <v>165628.66</v>
      </c>
      <c r="D23" s="54">
        <v>1</v>
      </c>
      <c r="E23" s="45">
        <v>165628.66</v>
      </c>
      <c r="F23" s="45">
        <v>165628.66</v>
      </c>
      <c r="G23" s="45">
        <v>0</v>
      </c>
      <c r="H23" s="45">
        <v>1467.55</v>
      </c>
      <c r="I23" s="34">
        <v>0.59958400000000001</v>
      </c>
      <c r="J23" s="17"/>
      <c r="K23" s="45">
        <v>25736341.219999999</v>
      </c>
      <c r="L23" s="54">
        <v>148</v>
      </c>
      <c r="M23" s="45">
        <v>173894.19</v>
      </c>
      <c r="N23" s="45">
        <v>125170.34</v>
      </c>
      <c r="O23" s="45">
        <v>176331.47</v>
      </c>
      <c r="P23" s="45">
        <v>1038.42</v>
      </c>
      <c r="Q23" s="34">
        <v>0.46212599999999998</v>
      </c>
      <c r="R23" s="17"/>
      <c r="S23" s="40">
        <v>412534.52</v>
      </c>
      <c r="T23" s="54">
        <v>7</v>
      </c>
      <c r="U23" s="40">
        <v>58933.5</v>
      </c>
      <c r="V23" s="40">
        <v>45381.99</v>
      </c>
      <c r="W23" s="40">
        <v>39625.9</v>
      </c>
      <c r="X23" s="40">
        <v>0</v>
      </c>
      <c r="Y23" s="34">
        <v>0</v>
      </c>
      <c r="Z23" s="17"/>
      <c r="AA23" s="45">
        <v>19507747.449999999</v>
      </c>
      <c r="AB23" s="54">
        <v>165</v>
      </c>
      <c r="AC23" s="45">
        <v>118228.77</v>
      </c>
      <c r="AD23" s="45">
        <v>81450.320000000007</v>
      </c>
      <c r="AE23" s="45">
        <v>123145.42</v>
      </c>
      <c r="AF23" s="45">
        <v>727.79</v>
      </c>
      <c r="AG23" s="34">
        <v>0.39191999999999999</v>
      </c>
      <c r="AH23" s="17"/>
      <c r="AI23" s="45">
        <v>2215829.08</v>
      </c>
      <c r="AJ23" s="54">
        <v>25</v>
      </c>
      <c r="AK23" s="45">
        <v>88633.16</v>
      </c>
      <c r="AL23" s="45">
        <v>79786.539999999994</v>
      </c>
      <c r="AM23" s="45">
        <v>59615.67</v>
      </c>
      <c r="AN23" s="45">
        <v>839.36</v>
      </c>
      <c r="AO23" s="34">
        <v>0.38439499999999999</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299017.49</v>
      </c>
      <c r="L49" s="54">
        <v>177</v>
      </c>
      <c r="M49" s="52"/>
      <c r="N49" s="28"/>
      <c r="O49" s="28"/>
      <c r="P49" s="28"/>
      <c r="Q49" s="28"/>
      <c r="S49" s="40">
        <v>0</v>
      </c>
      <c r="T49" s="54">
        <v>0</v>
      </c>
      <c r="U49" s="29"/>
      <c r="V49" s="29"/>
      <c r="W49" s="29"/>
      <c r="X49" s="29"/>
      <c r="Y49" s="29"/>
      <c r="AA49" s="45">
        <v>0</v>
      </c>
      <c r="AB49" s="54">
        <v>0</v>
      </c>
      <c r="AC49" s="51"/>
      <c r="AD49" s="28"/>
      <c r="AE49" s="28"/>
      <c r="AF49" s="29"/>
      <c r="AG49" s="29"/>
      <c r="AI49" s="45">
        <v>479614.19</v>
      </c>
      <c r="AJ49" s="54">
        <v>1</v>
      </c>
      <c r="AK49" s="28"/>
      <c r="AL49" s="28"/>
      <c r="AM49" s="28"/>
      <c r="AN49" s="29"/>
      <c r="AO49" s="29"/>
      <c r="AP49" s="9"/>
      <c r="AQ49" s="30"/>
      <c r="AR49" s="20"/>
      <c r="AS49" s="31"/>
    </row>
    <row r="50" spans="1:45" s="8" customFormat="1" ht="12.75" x14ac:dyDescent="0.2">
      <c r="A50" s="7"/>
      <c r="B50" s="8" t="s">
        <v>63</v>
      </c>
      <c r="C50" s="45">
        <v>329482.08</v>
      </c>
      <c r="D50" s="54">
        <v>2</v>
      </c>
      <c r="E50" s="32">
        <v>2.2374999999999999E-2</v>
      </c>
      <c r="F50" s="32">
        <v>2.2374999999999999E-2</v>
      </c>
      <c r="G50" s="32">
        <v>1.5900000000000001E-3</v>
      </c>
      <c r="H50" s="50">
        <v>102.29</v>
      </c>
      <c r="I50" s="32">
        <v>6.9980000000000001E-2</v>
      </c>
      <c r="K50" s="45">
        <v>303099.59000000003</v>
      </c>
      <c r="L50" s="54">
        <v>420</v>
      </c>
      <c r="M50" s="32">
        <v>1.9276999999999999E-2</v>
      </c>
      <c r="N50" s="32">
        <v>1.8749999999999999E-2</v>
      </c>
      <c r="O50" s="32">
        <v>6.5380000000000004E-3</v>
      </c>
      <c r="P50" s="50">
        <v>152.72</v>
      </c>
      <c r="Q50" s="32">
        <v>8.6736999999999995E-2</v>
      </c>
      <c r="S50" s="40">
        <v>0</v>
      </c>
      <c r="T50" s="54">
        <v>0</v>
      </c>
      <c r="U50" s="32">
        <v>0</v>
      </c>
      <c r="V50" s="32">
        <v>0</v>
      </c>
      <c r="W50" s="32">
        <v>0</v>
      </c>
      <c r="X50" s="39">
        <v>0</v>
      </c>
      <c r="Y50" s="32">
        <v>0</v>
      </c>
      <c r="AA50" s="49">
        <v>335800.83</v>
      </c>
      <c r="AB50" s="57">
        <v>7</v>
      </c>
      <c r="AC50" s="38">
        <v>1.4522E-2</v>
      </c>
      <c r="AD50" s="32">
        <v>1.2500000000000001E-2</v>
      </c>
      <c r="AE50" s="32">
        <v>4.1250000000000002E-3</v>
      </c>
      <c r="AF50" s="50">
        <v>109.92</v>
      </c>
      <c r="AG50" s="32">
        <v>6.9498000000000004E-2</v>
      </c>
      <c r="AI50" s="45">
        <v>391451.18</v>
      </c>
      <c r="AJ50" s="54">
        <v>114</v>
      </c>
      <c r="AK50" s="32">
        <v>2.2932999999999999E-2</v>
      </c>
      <c r="AL50" s="32">
        <v>2.2450000000000001E-2</v>
      </c>
      <c r="AM50" s="32">
        <v>1.1188999999999999E-2</v>
      </c>
      <c r="AN50" s="50">
        <v>193.73</v>
      </c>
      <c r="AO50" s="32">
        <v>5.4711999999999997E-2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A21" sqref="A21:XFD21"/>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51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2724289.3</v>
      </c>
      <c r="L6" s="54">
        <v>35</v>
      </c>
      <c r="M6" s="45">
        <v>77836.83</v>
      </c>
      <c r="N6" s="45">
        <v>70491.12</v>
      </c>
      <c r="O6" s="45">
        <v>53639.79</v>
      </c>
      <c r="P6" s="45">
        <v>482.26</v>
      </c>
      <c r="Q6" s="34">
        <v>0.44833400000000001</v>
      </c>
      <c r="R6" s="17"/>
      <c r="S6" s="40">
        <v>1370367.04</v>
      </c>
      <c r="T6" s="54">
        <v>19</v>
      </c>
      <c r="U6" s="40">
        <v>72124.58</v>
      </c>
      <c r="V6" s="40">
        <v>69909.600000000006</v>
      </c>
      <c r="W6" s="40">
        <v>28745.74</v>
      </c>
      <c r="X6" s="40">
        <v>488.06</v>
      </c>
      <c r="Y6" s="34">
        <v>0.44882899999999998</v>
      </c>
      <c r="Z6" s="17"/>
      <c r="AA6" s="45">
        <v>4236067.95</v>
      </c>
      <c r="AB6" s="54">
        <v>70</v>
      </c>
      <c r="AC6" s="45">
        <v>60515.25</v>
      </c>
      <c r="AD6" s="45">
        <v>46441.82</v>
      </c>
      <c r="AE6" s="45">
        <v>50394.63</v>
      </c>
      <c r="AF6" s="45">
        <v>468.2</v>
      </c>
      <c r="AG6" s="34">
        <v>0.47578300000000001</v>
      </c>
      <c r="AH6" s="17"/>
      <c r="AI6" s="45">
        <v>985589.76000000001</v>
      </c>
      <c r="AJ6" s="54">
        <v>16</v>
      </c>
      <c r="AK6" s="45">
        <v>61599.360000000001</v>
      </c>
      <c r="AL6" s="45">
        <v>48793.63</v>
      </c>
      <c r="AM6" s="45">
        <v>50476.47</v>
      </c>
      <c r="AN6" s="45">
        <v>646.99</v>
      </c>
      <c r="AO6" s="34">
        <v>0.44496799999999997</v>
      </c>
      <c r="AP6" s="9"/>
      <c r="AQ6" s="18"/>
      <c r="AR6" s="19"/>
      <c r="AS6" s="20"/>
    </row>
    <row r="7" spans="1:45" s="8" customFormat="1" x14ac:dyDescent="0.2">
      <c r="A7" s="7"/>
      <c r="B7" s="8" t="s">
        <v>74</v>
      </c>
      <c r="C7" s="45">
        <v>56700</v>
      </c>
      <c r="D7" s="54">
        <v>2</v>
      </c>
      <c r="E7" s="45">
        <v>28350</v>
      </c>
      <c r="F7" s="45">
        <v>28350</v>
      </c>
      <c r="G7" s="45">
        <v>6576.09</v>
      </c>
      <c r="H7" s="45">
        <v>248.34</v>
      </c>
      <c r="I7" s="34">
        <v>0.58864300000000003</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231911.35</v>
      </c>
      <c r="AJ7" s="54">
        <v>15</v>
      </c>
      <c r="AK7" s="45">
        <v>15460.75</v>
      </c>
      <c r="AL7" s="45">
        <v>6673.31</v>
      </c>
      <c r="AM7" s="45">
        <v>20510.240000000002</v>
      </c>
      <c r="AN7" s="45">
        <v>0</v>
      </c>
      <c r="AO7" s="34">
        <v>0</v>
      </c>
      <c r="AP7" s="9"/>
      <c r="AQ7" s="18"/>
      <c r="AR7" s="19"/>
      <c r="AS7" s="20"/>
    </row>
    <row r="8" spans="1:45" s="8" customFormat="1" x14ac:dyDescent="0.2">
      <c r="A8" s="7"/>
      <c r="B8" s="8" t="s">
        <v>75</v>
      </c>
      <c r="C8" s="45">
        <v>35300</v>
      </c>
      <c r="D8" s="54">
        <v>1</v>
      </c>
      <c r="E8" s="45">
        <v>35300</v>
      </c>
      <c r="F8" s="45">
        <v>35300</v>
      </c>
      <c r="G8" s="45">
        <v>0</v>
      </c>
      <c r="H8" s="45">
        <v>408.57</v>
      </c>
      <c r="I8" s="34">
        <v>0.76617400000000002</v>
      </c>
      <c r="J8" s="17"/>
      <c r="K8" s="45">
        <v>0</v>
      </c>
      <c r="L8" s="54">
        <v>0</v>
      </c>
      <c r="M8" s="45">
        <v>0</v>
      </c>
      <c r="N8" s="45">
        <v>0</v>
      </c>
      <c r="O8" s="45">
        <v>0</v>
      </c>
      <c r="P8" s="45">
        <v>0</v>
      </c>
      <c r="Q8" s="34">
        <v>0</v>
      </c>
      <c r="R8" s="17"/>
      <c r="S8" s="40">
        <v>325647.73</v>
      </c>
      <c r="T8" s="54">
        <v>20</v>
      </c>
      <c r="U8" s="40">
        <v>16282.38</v>
      </c>
      <c r="V8" s="40">
        <v>12750.98</v>
      </c>
      <c r="W8" s="40">
        <v>16101.85</v>
      </c>
      <c r="X8" s="40">
        <v>191.67</v>
      </c>
      <c r="Y8" s="34">
        <v>0.47528700000000002</v>
      </c>
      <c r="Z8" s="17"/>
      <c r="AA8" s="45">
        <v>180175.86</v>
      </c>
      <c r="AB8" s="54">
        <v>13</v>
      </c>
      <c r="AC8" s="45">
        <v>13859.68</v>
      </c>
      <c r="AD8" s="45">
        <v>12595.61</v>
      </c>
      <c r="AE8" s="45">
        <v>8176.46</v>
      </c>
      <c r="AF8" s="45">
        <v>155.57</v>
      </c>
      <c r="AG8" s="34">
        <v>0.42639700000000003</v>
      </c>
      <c r="AH8" s="17"/>
      <c r="AI8" s="45">
        <v>18891.349999999999</v>
      </c>
      <c r="AJ8" s="54">
        <v>3</v>
      </c>
      <c r="AK8" s="45">
        <v>6297.11</v>
      </c>
      <c r="AL8" s="45">
        <v>7438.15</v>
      </c>
      <c r="AM8" s="45">
        <v>4548.07</v>
      </c>
      <c r="AN8" s="45">
        <v>471.14</v>
      </c>
      <c r="AO8" s="34">
        <v>0.57043699999999997</v>
      </c>
      <c r="AP8" s="9"/>
      <c r="AQ8" s="18"/>
      <c r="AR8" s="19"/>
      <c r="AS8" s="20"/>
    </row>
    <row r="9" spans="1:45" s="8" customFormat="1" x14ac:dyDescent="0.2">
      <c r="A9" s="7"/>
      <c r="B9" s="8" t="s">
        <v>76</v>
      </c>
      <c r="C9" s="45">
        <v>156270.15</v>
      </c>
      <c r="D9" s="54">
        <v>2</v>
      </c>
      <c r="E9" s="45">
        <v>78135.070000000007</v>
      </c>
      <c r="F9" s="45">
        <v>78135.070000000007</v>
      </c>
      <c r="G9" s="45">
        <v>66496.149999999994</v>
      </c>
      <c r="H9" s="46"/>
      <c r="I9" s="35"/>
      <c r="J9" s="17"/>
      <c r="K9" s="45">
        <v>0</v>
      </c>
      <c r="L9" s="54">
        <v>0</v>
      </c>
      <c r="M9" s="45">
        <v>0</v>
      </c>
      <c r="N9" s="45">
        <v>0</v>
      </c>
      <c r="O9" s="45">
        <v>0</v>
      </c>
      <c r="P9" s="46"/>
      <c r="Q9" s="35"/>
      <c r="R9" s="17"/>
      <c r="S9" s="40">
        <v>342078.75</v>
      </c>
      <c r="T9" s="54">
        <v>4</v>
      </c>
      <c r="U9" s="40">
        <v>85519.679999999993</v>
      </c>
      <c r="V9" s="40">
        <v>78979.240000000005</v>
      </c>
      <c r="W9" s="40">
        <v>42207.72</v>
      </c>
      <c r="X9" s="43"/>
      <c r="Y9" s="35"/>
      <c r="Z9" s="17"/>
      <c r="AA9" s="45">
        <v>6063630.21</v>
      </c>
      <c r="AB9" s="54">
        <v>159</v>
      </c>
      <c r="AC9" s="45">
        <v>38136.03</v>
      </c>
      <c r="AD9" s="45">
        <v>30235.75</v>
      </c>
      <c r="AE9" s="45">
        <v>30366.1</v>
      </c>
      <c r="AF9" s="46"/>
      <c r="AG9" s="35"/>
      <c r="AH9" s="17"/>
      <c r="AI9" s="45">
        <v>339511.21</v>
      </c>
      <c r="AJ9" s="54">
        <v>11</v>
      </c>
      <c r="AK9" s="45">
        <v>30864.65</v>
      </c>
      <c r="AL9" s="45">
        <v>21943.78</v>
      </c>
      <c r="AM9" s="45">
        <v>25071.07</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70539.11</v>
      </c>
      <c r="T10" s="54">
        <v>2</v>
      </c>
      <c r="U10" s="40">
        <v>35269.550000000003</v>
      </c>
      <c r="V10" s="40">
        <v>35269.550000000003</v>
      </c>
      <c r="W10" s="40">
        <v>586.46</v>
      </c>
      <c r="X10" s="43"/>
      <c r="Y10" s="35"/>
      <c r="Z10" s="17"/>
      <c r="AA10" s="45">
        <v>0</v>
      </c>
      <c r="AB10" s="54">
        <v>0</v>
      </c>
      <c r="AC10" s="45">
        <v>0</v>
      </c>
      <c r="AD10" s="45">
        <v>0</v>
      </c>
      <c r="AE10" s="45">
        <v>0</v>
      </c>
      <c r="AF10" s="46"/>
      <c r="AG10" s="35"/>
      <c r="AH10" s="17"/>
      <c r="AI10" s="45">
        <v>592084.1</v>
      </c>
      <c r="AJ10" s="54">
        <v>11</v>
      </c>
      <c r="AK10" s="45">
        <v>53825.82</v>
      </c>
      <c r="AL10" s="45">
        <v>18609.02</v>
      </c>
      <c r="AM10" s="45">
        <v>83060.759999999995</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86974.05</v>
      </c>
      <c r="T11" s="54">
        <v>1</v>
      </c>
      <c r="U11" s="40">
        <v>86974.05</v>
      </c>
      <c r="V11" s="40">
        <v>86974.05</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3142135.71</v>
      </c>
      <c r="AJ15" s="54">
        <v>98</v>
      </c>
      <c r="AK15" s="45">
        <v>32062.6</v>
      </c>
      <c r="AL15" s="45">
        <v>21583.63</v>
      </c>
      <c r="AM15" s="45">
        <v>33598.81</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6022336.0899999999</v>
      </c>
      <c r="T16" s="54">
        <v>73</v>
      </c>
      <c r="U16" s="40">
        <v>82497.75</v>
      </c>
      <c r="V16" s="40">
        <v>82451.679999999993</v>
      </c>
      <c r="W16" s="40">
        <v>30524.66</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1680131.7550702081</v>
      </c>
      <c r="L19" s="55">
        <f>L50</f>
        <v>64</v>
      </c>
      <c r="M19" s="47">
        <f>K19/L19</f>
        <v>26252.058672972002</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1713813.7996121862</v>
      </c>
      <c r="AJ19" s="55">
        <f>AJ50</f>
        <v>29</v>
      </c>
      <c r="AK19" s="47">
        <f>AI19/AJ19</f>
        <v>59097.027572834006</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84421.52</v>
      </c>
      <c r="D22" s="54">
        <v>1</v>
      </c>
      <c r="E22" s="45">
        <v>84421.52</v>
      </c>
      <c r="F22" s="45">
        <v>84421.52</v>
      </c>
      <c r="G22" s="45">
        <v>0</v>
      </c>
      <c r="H22" s="45">
        <v>231.91</v>
      </c>
      <c r="I22" s="34">
        <v>0.77647500000000003</v>
      </c>
      <c r="J22" s="17"/>
      <c r="K22" s="45">
        <v>2144062.2000000002</v>
      </c>
      <c r="L22" s="54">
        <v>17</v>
      </c>
      <c r="M22" s="45">
        <v>126121.3</v>
      </c>
      <c r="N22" s="45">
        <v>71745.52</v>
      </c>
      <c r="O22" s="45">
        <v>138337.5</v>
      </c>
      <c r="P22" s="45">
        <v>628.1</v>
      </c>
      <c r="Q22" s="34">
        <v>0.46779300000000001</v>
      </c>
      <c r="R22" s="17"/>
      <c r="S22" s="40">
        <v>580337.03</v>
      </c>
      <c r="T22" s="54">
        <v>13</v>
      </c>
      <c r="U22" s="40">
        <v>44641.31</v>
      </c>
      <c r="V22" s="40">
        <v>36543.47</v>
      </c>
      <c r="W22" s="40">
        <v>30109.08</v>
      </c>
      <c r="X22" s="40">
        <v>0</v>
      </c>
      <c r="Y22" s="34">
        <v>0</v>
      </c>
      <c r="Z22" s="17"/>
      <c r="AA22" s="45">
        <v>3041917.46</v>
      </c>
      <c r="AB22" s="54">
        <v>54</v>
      </c>
      <c r="AC22" s="45">
        <v>56331.8</v>
      </c>
      <c r="AD22" s="45">
        <v>45025.599999999999</v>
      </c>
      <c r="AE22" s="45">
        <v>35684.01</v>
      </c>
      <c r="AF22" s="45">
        <v>394.89</v>
      </c>
      <c r="AG22" s="34">
        <v>0.416321</v>
      </c>
      <c r="AH22" s="17"/>
      <c r="AI22" s="45">
        <v>4496823.41</v>
      </c>
      <c r="AJ22" s="54">
        <v>72</v>
      </c>
      <c r="AK22" s="45">
        <v>62455.88</v>
      </c>
      <c r="AL22" s="45">
        <v>53328.4</v>
      </c>
      <c r="AM22" s="45">
        <v>45701.45</v>
      </c>
      <c r="AN22" s="45">
        <v>690.28</v>
      </c>
      <c r="AO22" s="34">
        <v>0.39626699999999998</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4871093.29</v>
      </c>
      <c r="L23" s="54">
        <v>44</v>
      </c>
      <c r="M23" s="45">
        <v>110706.66</v>
      </c>
      <c r="N23" s="45">
        <v>73639.520000000004</v>
      </c>
      <c r="O23" s="45">
        <v>136136.51999999999</v>
      </c>
      <c r="P23" s="45">
        <v>608.35</v>
      </c>
      <c r="Q23" s="34">
        <v>0.444961</v>
      </c>
      <c r="R23" s="17"/>
      <c r="S23" s="40">
        <v>579916.42000000004</v>
      </c>
      <c r="T23" s="54">
        <v>13</v>
      </c>
      <c r="U23" s="40">
        <v>44608.95</v>
      </c>
      <c r="V23" s="40">
        <v>36521.82</v>
      </c>
      <c r="W23" s="40">
        <v>30085.99</v>
      </c>
      <c r="X23" s="40">
        <v>0</v>
      </c>
      <c r="Y23" s="34">
        <v>0</v>
      </c>
      <c r="Z23" s="17"/>
      <c r="AA23" s="45">
        <v>2550578.4</v>
      </c>
      <c r="AB23" s="54">
        <v>47</v>
      </c>
      <c r="AC23" s="45">
        <v>54267.62</v>
      </c>
      <c r="AD23" s="45">
        <v>44462.99</v>
      </c>
      <c r="AE23" s="45">
        <v>37520.33</v>
      </c>
      <c r="AF23" s="45">
        <v>397.05</v>
      </c>
      <c r="AG23" s="34">
        <v>0.41375600000000001</v>
      </c>
      <c r="AH23" s="17"/>
      <c r="AI23" s="45">
        <v>117392.27</v>
      </c>
      <c r="AJ23" s="54">
        <v>2</v>
      </c>
      <c r="AK23" s="45">
        <v>58696.13</v>
      </c>
      <c r="AL23" s="45">
        <v>58696.13</v>
      </c>
      <c r="AM23" s="45">
        <v>27957.05</v>
      </c>
      <c r="AN23" s="45">
        <v>864.11</v>
      </c>
      <c r="AO23" s="34">
        <v>0.43185099999999998</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156778.13</v>
      </c>
      <c r="L49" s="54">
        <v>31</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190651.12</v>
      </c>
      <c r="L50" s="54">
        <v>64</v>
      </c>
      <c r="M50" s="32">
        <v>1.7541000000000001E-2</v>
      </c>
      <c r="N50" s="32">
        <v>1.9375E-2</v>
      </c>
      <c r="O50" s="32">
        <v>9.1579999999999995E-3</v>
      </c>
      <c r="P50" s="50">
        <v>145.44</v>
      </c>
      <c r="Q50" s="32">
        <v>0.122512</v>
      </c>
      <c r="S50" s="40">
        <v>0</v>
      </c>
      <c r="T50" s="54">
        <v>0</v>
      </c>
      <c r="U50" s="32">
        <v>0</v>
      </c>
      <c r="V50" s="32">
        <v>0</v>
      </c>
      <c r="W50" s="32">
        <v>0</v>
      </c>
      <c r="X50" s="39">
        <v>0</v>
      </c>
      <c r="Y50" s="32">
        <v>0</v>
      </c>
      <c r="AA50" s="49">
        <v>0</v>
      </c>
      <c r="AB50" s="57">
        <v>0</v>
      </c>
      <c r="AC50" s="38">
        <v>0</v>
      </c>
      <c r="AD50" s="32">
        <v>0</v>
      </c>
      <c r="AE50" s="32">
        <v>0</v>
      </c>
      <c r="AF50" s="50">
        <v>0</v>
      </c>
      <c r="AG50" s="32">
        <v>0</v>
      </c>
      <c r="AI50" s="45">
        <v>246247.67</v>
      </c>
      <c r="AJ50" s="54">
        <v>29</v>
      </c>
      <c r="AK50" s="32">
        <v>3.0571999999999998E-2</v>
      </c>
      <c r="AL50" s="32">
        <v>3.09E-2</v>
      </c>
      <c r="AM50" s="32">
        <v>1.8779000000000001E-2</v>
      </c>
      <c r="AN50" s="50">
        <v>535.70000000000005</v>
      </c>
      <c r="AO50" s="32">
        <v>0.13733799999999999</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S70"/>
  <sheetViews>
    <sheetView tabSelected="1" topLeftCell="AE3"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728698.93</v>
      </c>
      <c r="D6" s="54">
        <v>5</v>
      </c>
      <c r="E6" s="45">
        <v>145739.78</v>
      </c>
      <c r="F6" s="45">
        <v>110483.27</v>
      </c>
      <c r="G6" s="45">
        <v>78602.820000000007</v>
      </c>
      <c r="H6" s="45">
        <v>683.01</v>
      </c>
      <c r="I6" s="34">
        <v>0.41707300000000003</v>
      </c>
      <c r="J6" s="17"/>
      <c r="K6" s="45">
        <v>18715440.25</v>
      </c>
      <c r="L6" s="54">
        <v>147</v>
      </c>
      <c r="M6" s="45">
        <v>127315.92</v>
      </c>
      <c r="N6" s="45">
        <v>117312.75</v>
      </c>
      <c r="O6" s="45">
        <v>112637.01</v>
      </c>
      <c r="P6" s="45">
        <v>714.5</v>
      </c>
      <c r="Q6" s="34">
        <v>0.48607400000000001</v>
      </c>
      <c r="R6" s="17"/>
      <c r="S6" s="40">
        <v>1184194.07</v>
      </c>
      <c r="T6" s="54">
        <v>19</v>
      </c>
      <c r="U6" s="40">
        <v>62326</v>
      </c>
      <c r="V6" s="40">
        <v>56949.79</v>
      </c>
      <c r="W6" s="40">
        <v>47331.28</v>
      </c>
      <c r="X6" s="40">
        <v>396.91</v>
      </c>
      <c r="Y6" s="34">
        <v>0.30322500000000002</v>
      </c>
      <c r="Z6" s="17"/>
      <c r="AA6" s="45">
        <v>14857181.279999999</v>
      </c>
      <c r="AB6" s="54">
        <v>147</v>
      </c>
      <c r="AC6" s="45">
        <v>101069.26</v>
      </c>
      <c r="AD6" s="45">
        <v>82777.990000000005</v>
      </c>
      <c r="AE6" s="45">
        <v>88133.26</v>
      </c>
      <c r="AF6" s="45">
        <v>579.52</v>
      </c>
      <c r="AG6" s="34">
        <v>0.42346699999999998</v>
      </c>
      <c r="AH6" s="17"/>
      <c r="AI6" s="45">
        <v>7197534.46</v>
      </c>
      <c r="AJ6" s="54">
        <v>89</v>
      </c>
      <c r="AK6" s="45">
        <v>80871.17</v>
      </c>
      <c r="AL6" s="45">
        <v>66395.64</v>
      </c>
      <c r="AM6" s="45">
        <v>66052.070000000007</v>
      </c>
      <c r="AN6" s="45">
        <v>948.72</v>
      </c>
      <c r="AO6" s="34">
        <v>0.395565</v>
      </c>
      <c r="AP6" s="9"/>
      <c r="AQ6" s="18"/>
      <c r="AR6" s="19"/>
      <c r="AS6" s="20"/>
    </row>
    <row r="7" spans="1:45" s="8" customFormat="1" x14ac:dyDescent="0.2">
      <c r="A7" s="7"/>
      <c r="B7" s="8" t="s">
        <v>74</v>
      </c>
      <c r="C7" s="45">
        <v>152000</v>
      </c>
      <c r="D7" s="54">
        <v>1</v>
      </c>
      <c r="E7" s="45">
        <v>152000</v>
      </c>
      <c r="F7" s="45">
        <v>152000</v>
      </c>
      <c r="G7" s="45">
        <v>0</v>
      </c>
      <c r="H7" s="45">
        <v>783.41</v>
      </c>
      <c r="I7" s="34">
        <v>0.25210500000000002</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4089635.03</v>
      </c>
      <c r="AJ7" s="54">
        <v>85</v>
      </c>
      <c r="AK7" s="45">
        <v>48113.35</v>
      </c>
      <c r="AL7" s="45">
        <v>32337</v>
      </c>
      <c r="AM7" s="45">
        <v>47327.58</v>
      </c>
      <c r="AN7" s="45">
        <v>0</v>
      </c>
      <c r="AO7" s="34">
        <v>0</v>
      </c>
      <c r="AP7" s="9"/>
      <c r="AQ7" s="18"/>
      <c r="AR7" s="19"/>
      <c r="AS7" s="20"/>
    </row>
    <row r="8" spans="1:45" s="8" customFormat="1" x14ac:dyDescent="0.2">
      <c r="A8" s="7"/>
      <c r="B8" s="8" t="s">
        <v>75</v>
      </c>
      <c r="C8" s="45">
        <v>38900</v>
      </c>
      <c r="D8" s="54">
        <v>1</v>
      </c>
      <c r="E8" s="45">
        <v>38900</v>
      </c>
      <c r="F8" s="45">
        <v>38900</v>
      </c>
      <c r="G8" s="45">
        <v>0</v>
      </c>
      <c r="H8" s="45">
        <v>146.71</v>
      </c>
      <c r="I8" s="34">
        <v>0.78136899999999998</v>
      </c>
      <c r="J8" s="17"/>
      <c r="K8" s="45">
        <v>274532.5</v>
      </c>
      <c r="L8" s="54">
        <v>6</v>
      </c>
      <c r="M8" s="45">
        <v>45755.41</v>
      </c>
      <c r="N8" s="45">
        <v>24969.200000000001</v>
      </c>
      <c r="O8" s="45">
        <v>40198.92</v>
      </c>
      <c r="P8" s="45">
        <v>114.33</v>
      </c>
      <c r="Q8" s="34">
        <v>0.76052600000000004</v>
      </c>
      <c r="R8" s="17"/>
      <c r="S8" s="40">
        <v>352142.78</v>
      </c>
      <c r="T8" s="54">
        <v>14</v>
      </c>
      <c r="U8" s="40">
        <v>25153.05</v>
      </c>
      <c r="V8" s="40">
        <v>22378.65</v>
      </c>
      <c r="W8" s="40">
        <v>17548.18</v>
      </c>
      <c r="X8" s="40">
        <v>175.26</v>
      </c>
      <c r="Y8" s="34">
        <v>0.36914400000000003</v>
      </c>
      <c r="Z8" s="17"/>
      <c r="AA8" s="45">
        <v>3217418.74</v>
      </c>
      <c r="AB8" s="54">
        <v>75</v>
      </c>
      <c r="AC8" s="45">
        <v>42898.91</v>
      </c>
      <c r="AD8" s="45">
        <v>30218.69</v>
      </c>
      <c r="AE8" s="45">
        <v>42471.03</v>
      </c>
      <c r="AF8" s="45">
        <v>178.5</v>
      </c>
      <c r="AG8" s="34">
        <v>0.47051900000000002</v>
      </c>
      <c r="AH8" s="17"/>
      <c r="AI8" s="45">
        <v>444180.28</v>
      </c>
      <c r="AJ8" s="54">
        <v>19</v>
      </c>
      <c r="AK8" s="45">
        <v>23377.9</v>
      </c>
      <c r="AL8" s="45">
        <v>10014.120000000001</v>
      </c>
      <c r="AM8" s="45">
        <v>23919.51</v>
      </c>
      <c r="AN8" s="45">
        <v>248.81</v>
      </c>
      <c r="AO8" s="34">
        <v>0.45559300000000003</v>
      </c>
      <c r="AP8" s="9"/>
      <c r="AQ8" s="18"/>
      <c r="AR8" s="19"/>
      <c r="AS8" s="20"/>
    </row>
    <row r="9" spans="1:45" s="8" customFormat="1" x14ac:dyDescent="0.2">
      <c r="A9" s="7"/>
      <c r="B9" s="8" t="s">
        <v>76</v>
      </c>
      <c r="C9" s="45">
        <v>625880.16</v>
      </c>
      <c r="D9" s="54">
        <v>7</v>
      </c>
      <c r="E9" s="45">
        <v>89411.45</v>
      </c>
      <c r="F9" s="45">
        <v>77894.039999999994</v>
      </c>
      <c r="G9" s="45">
        <v>52834.42</v>
      </c>
      <c r="H9" s="46"/>
      <c r="I9" s="35"/>
      <c r="J9" s="17"/>
      <c r="K9" s="45">
        <v>0</v>
      </c>
      <c r="L9" s="54">
        <v>0</v>
      </c>
      <c r="M9" s="45">
        <v>0</v>
      </c>
      <c r="N9" s="45">
        <v>0</v>
      </c>
      <c r="O9" s="45">
        <v>0</v>
      </c>
      <c r="P9" s="46"/>
      <c r="Q9" s="35"/>
      <c r="R9" s="17"/>
      <c r="S9" s="40">
        <v>1178937.92</v>
      </c>
      <c r="T9" s="54">
        <v>25</v>
      </c>
      <c r="U9" s="40">
        <v>47157.51</v>
      </c>
      <c r="V9" s="40">
        <v>44548.73</v>
      </c>
      <c r="W9" s="40">
        <v>27205.18</v>
      </c>
      <c r="X9" s="43"/>
      <c r="Y9" s="35"/>
      <c r="Z9" s="17"/>
      <c r="AA9" s="45">
        <v>40844554.189999998</v>
      </c>
      <c r="AB9" s="54">
        <v>563</v>
      </c>
      <c r="AC9" s="45">
        <v>72548.05</v>
      </c>
      <c r="AD9" s="45">
        <v>49918.89</v>
      </c>
      <c r="AE9" s="45">
        <v>65359.839999999997</v>
      </c>
      <c r="AF9" s="46"/>
      <c r="AG9" s="35"/>
      <c r="AH9" s="17"/>
      <c r="AI9" s="45">
        <v>2186477.12</v>
      </c>
      <c r="AJ9" s="54">
        <v>33</v>
      </c>
      <c r="AK9" s="45">
        <v>66256.88</v>
      </c>
      <c r="AL9" s="45">
        <v>65858</v>
      </c>
      <c r="AM9" s="45">
        <v>39384.57</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3531934.02</v>
      </c>
      <c r="T10" s="54">
        <v>41</v>
      </c>
      <c r="U10" s="40">
        <v>86144.73</v>
      </c>
      <c r="V10" s="40">
        <v>61968.81</v>
      </c>
      <c r="W10" s="40">
        <v>74361.149999999994</v>
      </c>
      <c r="X10" s="43"/>
      <c r="Y10" s="35"/>
      <c r="Z10" s="17"/>
      <c r="AA10" s="45">
        <v>0</v>
      </c>
      <c r="AB10" s="54">
        <v>0</v>
      </c>
      <c r="AC10" s="45">
        <v>0</v>
      </c>
      <c r="AD10" s="45">
        <v>0</v>
      </c>
      <c r="AE10" s="45">
        <v>0</v>
      </c>
      <c r="AF10" s="46"/>
      <c r="AG10" s="35"/>
      <c r="AH10" s="17"/>
      <c r="AI10" s="45">
        <v>23606430.600000001</v>
      </c>
      <c r="AJ10" s="54">
        <v>304</v>
      </c>
      <c r="AK10" s="45">
        <v>77652.73</v>
      </c>
      <c r="AL10" s="45">
        <v>63818.13</v>
      </c>
      <c r="AM10" s="45">
        <v>60864.77</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330369.15000000002</v>
      </c>
      <c r="T11" s="54">
        <v>1</v>
      </c>
      <c r="U11" s="40">
        <v>330369.15000000002</v>
      </c>
      <c r="V11" s="40">
        <v>330369.15000000002</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5000</v>
      </c>
      <c r="T12" s="54">
        <v>2</v>
      </c>
      <c r="U12" s="40">
        <v>2500</v>
      </c>
      <c r="V12" s="40">
        <v>2500</v>
      </c>
      <c r="W12" s="40">
        <v>707.1</v>
      </c>
      <c r="X12" s="43"/>
      <c r="Y12" s="35"/>
      <c r="Z12" s="17"/>
      <c r="AA12" s="45">
        <v>0</v>
      </c>
      <c r="AB12" s="54">
        <v>0</v>
      </c>
      <c r="AC12" s="45">
        <v>0</v>
      </c>
      <c r="AD12" s="45">
        <v>0</v>
      </c>
      <c r="AE12" s="45">
        <v>0</v>
      </c>
      <c r="AF12" s="46"/>
      <c r="AG12" s="35"/>
      <c r="AH12" s="17"/>
      <c r="AI12" s="45">
        <v>89310</v>
      </c>
      <c r="AJ12" s="54">
        <v>29</v>
      </c>
      <c r="AK12" s="45">
        <v>3079.65</v>
      </c>
      <c r="AL12" s="45">
        <v>3000</v>
      </c>
      <c r="AM12" s="45">
        <v>428.95</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18500</v>
      </c>
      <c r="T13" s="54">
        <v>4</v>
      </c>
      <c r="U13" s="40">
        <v>4625</v>
      </c>
      <c r="V13" s="40">
        <v>4000</v>
      </c>
      <c r="W13" s="40">
        <v>3198.3</v>
      </c>
      <c r="X13" s="43"/>
      <c r="Y13" s="35"/>
      <c r="Z13" s="17"/>
      <c r="AA13" s="45">
        <v>0</v>
      </c>
      <c r="AB13" s="54">
        <v>0</v>
      </c>
      <c r="AC13" s="45">
        <v>0</v>
      </c>
      <c r="AD13" s="45">
        <v>0</v>
      </c>
      <c r="AE13" s="45">
        <v>0</v>
      </c>
      <c r="AF13" s="46"/>
      <c r="AG13" s="35"/>
      <c r="AH13" s="17"/>
      <c r="AI13" s="45">
        <v>16988</v>
      </c>
      <c r="AJ13" s="54">
        <v>5</v>
      </c>
      <c r="AK13" s="45">
        <v>3397.6</v>
      </c>
      <c r="AL13" s="45">
        <v>3000</v>
      </c>
      <c r="AM13" s="45">
        <v>1193.1500000000001</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687120.45</v>
      </c>
      <c r="T16" s="54">
        <v>7</v>
      </c>
      <c r="U16" s="40">
        <v>98160.06</v>
      </c>
      <c r="V16" s="40">
        <v>113298.32</v>
      </c>
      <c r="W16" s="40">
        <v>52522.879999999997</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149471.68491449999</v>
      </c>
      <c r="D19" s="55">
        <f>D50</f>
        <v>2</v>
      </c>
      <c r="E19" s="47">
        <f t="shared" ref="E19" si="0">C19/D19</f>
        <v>74735.842457249993</v>
      </c>
      <c r="F19" s="46"/>
      <c r="G19" s="46"/>
      <c r="H19" s="46"/>
      <c r="I19" s="35"/>
      <c r="J19" s="21"/>
      <c r="K19" s="47">
        <f>K50*L50*M50*7.85</f>
        <v>14148206.231860114</v>
      </c>
      <c r="L19" s="55">
        <f>L50</f>
        <v>397</v>
      </c>
      <c r="M19" s="47">
        <f>K19/L19</f>
        <v>35637.799072695503</v>
      </c>
      <c r="N19" s="46"/>
      <c r="O19" s="46"/>
      <c r="P19" s="46"/>
      <c r="Q19" s="35"/>
      <c r="R19" s="21"/>
      <c r="S19" s="58">
        <f>S50*T50*U50*7.85</f>
        <v>0</v>
      </c>
      <c r="T19" s="55">
        <f>T50</f>
        <v>0</v>
      </c>
      <c r="U19" s="58">
        <v>0</v>
      </c>
      <c r="V19" s="43"/>
      <c r="W19" s="43"/>
      <c r="X19" s="43"/>
      <c r="Y19" s="35"/>
      <c r="Z19" s="21"/>
      <c r="AA19" s="47">
        <f>AA50*AB50*AC50*7.85</f>
        <v>502108.18957490392</v>
      </c>
      <c r="AB19" s="55">
        <f>AB50</f>
        <v>18</v>
      </c>
      <c r="AC19" s="47">
        <f>AA19/AB19</f>
        <v>27894.899420827995</v>
      </c>
      <c r="AD19" s="46"/>
      <c r="AE19" s="46"/>
      <c r="AF19" s="46"/>
      <c r="AG19" s="35"/>
      <c r="AH19" s="21"/>
      <c r="AI19" s="47">
        <f>AI50*AJ50*AK50*7.85</f>
        <v>9648482.2611272149</v>
      </c>
      <c r="AJ19" s="55">
        <f>AJ50</f>
        <v>157</v>
      </c>
      <c r="AK19" s="47">
        <f>AI19/AJ19</f>
        <v>61455.301026287991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8187858.5099999998</v>
      </c>
      <c r="L22" s="54">
        <v>42</v>
      </c>
      <c r="M22" s="45">
        <v>194949.01</v>
      </c>
      <c r="N22" s="45">
        <v>111464.85</v>
      </c>
      <c r="O22" s="45">
        <v>183576.07</v>
      </c>
      <c r="P22" s="45">
        <v>837.76</v>
      </c>
      <c r="Q22" s="34">
        <v>0.480765</v>
      </c>
      <c r="R22" s="17"/>
      <c r="S22" s="40">
        <v>321535.7</v>
      </c>
      <c r="T22" s="54">
        <v>8</v>
      </c>
      <c r="U22" s="40">
        <v>40191.96</v>
      </c>
      <c r="V22" s="40">
        <v>24933.42</v>
      </c>
      <c r="W22" s="40">
        <v>38095.440000000002</v>
      </c>
      <c r="X22" s="40">
        <v>0</v>
      </c>
      <c r="Y22" s="34">
        <v>0</v>
      </c>
      <c r="Z22" s="17"/>
      <c r="AA22" s="45">
        <v>7564689.8200000003</v>
      </c>
      <c r="AB22" s="54">
        <v>107</v>
      </c>
      <c r="AC22" s="45">
        <v>70698.03</v>
      </c>
      <c r="AD22" s="45">
        <v>59204.71</v>
      </c>
      <c r="AE22" s="45">
        <v>54972.21</v>
      </c>
      <c r="AF22" s="45">
        <v>378.64</v>
      </c>
      <c r="AG22" s="34">
        <v>0.34396900000000002</v>
      </c>
      <c r="AH22" s="17"/>
      <c r="AI22" s="45">
        <v>14579617.25</v>
      </c>
      <c r="AJ22" s="54">
        <v>167</v>
      </c>
      <c r="AK22" s="45">
        <v>87303.09</v>
      </c>
      <c r="AL22" s="45">
        <v>71309.58</v>
      </c>
      <c r="AM22" s="45">
        <v>64031.360000000001</v>
      </c>
      <c r="AN22" s="45">
        <v>886.96</v>
      </c>
      <c r="AO22" s="34">
        <v>0.42035400000000001</v>
      </c>
      <c r="AP22" s="9"/>
      <c r="AQ22" s="18"/>
      <c r="AR22" s="19"/>
      <c r="AS22" s="20"/>
    </row>
    <row r="23" spans="1:45" s="8" customFormat="1" x14ac:dyDescent="0.2">
      <c r="A23" s="7"/>
      <c r="B23" s="22" t="s">
        <v>105</v>
      </c>
      <c r="C23" s="45">
        <v>159280.06</v>
      </c>
      <c r="D23" s="54">
        <v>1</v>
      </c>
      <c r="E23" s="45">
        <v>159280.06</v>
      </c>
      <c r="F23" s="45">
        <v>159280.06</v>
      </c>
      <c r="G23" s="45">
        <v>0</v>
      </c>
      <c r="H23" s="45">
        <v>666.22</v>
      </c>
      <c r="I23" s="34">
        <v>0.392897</v>
      </c>
      <c r="J23" s="17"/>
      <c r="K23" s="45">
        <v>25854674.190000001</v>
      </c>
      <c r="L23" s="54">
        <v>162</v>
      </c>
      <c r="M23" s="45">
        <v>159596.75</v>
      </c>
      <c r="N23" s="45">
        <v>103251.59</v>
      </c>
      <c r="O23" s="45">
        <v>179428.82</v>
      </c>
      <c r="P23" s="45">
        <v>742.02</v>
      </c>
      <c r="Q23" s="34">
        <v>0.46152399999999999</v>
      </c>
      <c r="R23" s="17"/>
      <c r="S23" s="40">
        <v>327324.03000000003</v>
      </c>
      <c r="T23" s="54">
        <v>9</v>
      </c>
      <c r="U23" s="40">
        <v>36369.33</v>
      </c>
      <c r="V23" s="40">
        <v>21695.77</v>
      </c>
      <c r="W23" s="40">
        <v>37434.83</v>
      </c>
      <c r="X23" s="40">
        <v>0</v>
      </c>
      <c r="Y23" s="34">
        <v>0</v>
      </c>
      <c r="Z23" s="17"/>
      <c r="AA23" s="45">
        <v>8210464.6100000003</v>
      </c>
      <c r="AB23" s="54">
        <v>104</v>
      </c>
      <c r="AC23" s="45">
        <v>78946.77</v>
      </c>
      <c r="AD23" s="45">
        <v>52353.04</v>
      </c>
      <c r="AE23" s="45">
        <v>110324.02</v>
      </c>
      <c r="AF23" s="45">
        <v>371.54</v>
      </c>
      <c r="AG23" s="34">
        <v>0.34490399999999999</v>
      </c>
      <c r="AH23" s="17"/>
      <c r="AI23" s="45">
        <v>2297153.89</v>
      </c>
      <c r="AJ23" s="54">
        <v>31</v>
      </c>
      <c r="AK23" s="45">
        <v>74101.73</v>
      </c>
      <c r="AL23" s="45">
        <v>67693.56</v>
      </c>
      <c r="AM23" s="45">
        <v>47001.43</v>
      </c>
      <c r="AN23" s="45">
        <v>608.26</v>
      </c>
      <c r="AO23" s="34">
        <v>0.361232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245347.94</v>
      </c>
      <c r="L49" s="54">
        <v>141</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325486.82</v>
      </c>
      <c r="D50" s="54">
        <v>2</v>
      </c>
      <c r="E50" s="32">
        <v>2.9250000000000002E-2</v>
      </c>
      <c r="F50" s="32">
        <v>2.9250000000000002E-2</v>
      </c>
      <c r="G50" s="32">
        <v>1.06E-3</v>
      </c>
      <c r="H50" s="50">
        <v>100.54</v>
      </c>
      <c r="I50" s="32">
        <v>6.3605999999999996E-2</v>
      </c>
      <c r="K50" s="45">
        <v>252480.23</v>
      </c>
      <c r="L50" s="54">
        <v>397</v>
      </c>
      <c r="M50" s="32">
        <v>1.7981E-2</v>
      </c>
      <c r="N50" s="32">
        <v>1.7500000000000002E-2</v>
      </c>
      <c r="O50" s="32">
        <v>7.123E-3</v>
      </c>
      <c r="P50" s="50">
        <v>141.16</v>
      </c>
      <c r="Q50" s="32">
        <v>9.2324000000000003E-2</v>
      </c>
      <c r="S50" s="40">
        <v>0</v>
      </c>
      <c r="T50" s="54">
        <v>0</v>
      </c>
      <c r="U50" s="32">
        <v>0</v>
      </c>
      <c r="V50" s="32">
        <v>0</v>
      </c>
      <c r="W50" s="32">
        <v>0</v>
      </c>
      <c r="X50" s="39">
        <v>0</v>
      </c>
      <c r="Y50" s="32">
        <v>0</v>
      </c>
      <c r="AA50" s="49">
        <v>225589.79</v>
      </c>
      <c r="AB50" s="57">
        <v>18</v>
      </c>
      <c r="AC50" s="38">
        <v>1.5751999999999999E-2</v>
      </c>
      <c r="AD50" s="32">
        <v>1.525E-2</v>
      </c>
      <c r="AE50" s="32">
        <v>6.2269999999999999E-3</v>
      </c>
      <c r="AF50" s="50">
        <v>143.88999999999999</v>
      </c>
      <c r="AG50" s="32">
        <v>0.112553</v>
      </c>
      <c r="AI50" s="45">
        <v>352898.52</v>
      </c>
      <c r="AJ50" s="54">
        <v>157</v>
      </c>
      <c r="AK50" s="32">
        <v>2.2183999999999999E-2</v>
      </c>
      <c r="AL50" s="32">
        <v>2.2499999999999999E-2</v>
      </c>
      <c r="AM50" s="32">
        <v>1.0156999999999999E-2</v>
      </c>
      <c r="AN50" s="50">
        <v>141.33000000000001</v>
      </c>
      <c r="AO50" s="32">
        <v>-8.0000000000000004E-4</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52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608686.56000000006</v>
      </c>
      <c r="L6" s="54">
        <v>6</v>
      </c>
      <c r="M6" s="45">
        <v>101447.76</v>
      </c>
      <c r="N6" s="45">
        <v>96508.89</v>
      </c>
      <c r="O6" s="45">
        <v>54831.69</v>
      </c>
      <c r="P6" s="45">
        <v>658.19</v>
      </c>
      <c r="Q6" s="34">
        <v>0.435921</v>
      </c>
      <c r="R6" s="17"/>
      <c r="S6" s="40">
        <v>206929.25</v>
      </c>
      <c r="T6" s="54">
        <v>3</v>
      </c>
      <c r="U6" s="40">
        <v>68976.41</v>
      </c>
      <c r="V6" s="40">
        <v>81463.66</v>
      </c>
      <c r="W6" s="40">
        <v>23819.16</v>
      </c>
      <c r="X6" s="40">
        <v>492.13</v>
      </c>
      <c r="Y6" s="34">
        <v>0.441409</v>
      </c>
      <c r="Z6" s="17"/>
      <c r="AA6" s="45">
        <v>129475.21</v>
      </c>
      <c r="AB6" s="54">
        <v>6</v>
      </c>
      <c r="AC6" s="45">
        <v>21579.200000000001</v>
      </c>
      <c r="AD6" s="45">
        <v>19551.009999999998</v>
      </c>
      <c r="AE6" s="45">
        <v>10882.45</v>
      </c>
      <c r="AF6" s="45">
        <v>302.25</v>
      </c>
      <c r="AG6" s="34">
        <v>0.35288199999999997</v>
      </c>
      <c r="AH6" s="17"/>
      <c r="AI6" s="45">
        <v>89168.41</v>
      </c>
      <c r="AJ6" s="54">
        <v>3</v>
      </c>
      <c r="AK6" s="45">
        <v>29722.799999999999</v>
      </c>
      <c r="AL6" s="45">
        <v>37664.03</v>
      </c>
      <c r="AM6" s="45">
        <v>14886.19</v>
      </c>
      <c r="AN6" s="45">
        <v>329.81</v>
      </c>
      <c r="AO6" s="34">
        <v>0.40976000000000001</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75666.59</v>
      </c>
      <c r="AJ7" s="54">
        <v>2</v>
      </c>
      <c r="AK7" s="45">
        <v>37833.29</v>
      </c>
      <c r="AL7" s="45">
        <v>37833.29</v>
      </c>
      <c r="AM7" s="45">
        <v>18157.669999999998</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102523.29</v>
      </c>
      <c r="T8" s="54">
        <v>4</v>
      </c>
      <c r="U8" s="40">
        <v>25630.82</v>
      </c>
      <c r="V8" s="40">
        <v>28763.34</v>
      </c>
      <c r="W8" s="40">
        <v>12836.3</v>
      </c>
      <c r="X8" s="40">
        <v>301.67</v>
      </c>
      <c r="Y8" s="34">
        <v>0.44445800000000002</v>
      </c>
      <c r="Z8" s="17"/>
      <c r="AA8" s="45">
        <v>27942.77</v>
      </c>
      <c r="AB8" s="54">
        <v>1</v>
      </c>
      <c r="AC8" s="45">
        <v>27942.77</v>
      </c>
      <c r="AD8" s="45">
        <v>27942.77</v>
      </c>
      <c r="AE8" s="45">
        <v>0</v>
      </c>
      <c r="AF8" s="45">
        <v>85.87</v>
      </c>
      <c r="AG8" s="34">
        <v>0.50002899999999995</v>
      </c>
      <c r="AH8" s="17"/>
      <c r="AI8" s="45">
        <v>10264.540000000001</v>
      </c>
      <c r="AJ8" s="54">
        <v>1</v>
      </c>
      <c r="AK8" s="45">
        <v>10264.540000000001</v>
      </c>
      <c r="AL8" s="45">
        <v>10264.540000000001</v>
      </c>
      <c r="AM8" s="45">
        <v>0</v>
      </c>
      <c r="AN8" s="45">
        <v>138.99</v>
      </c>
      <c r="AO8" s="34">
        <v>0.39430900000000002</v>
      </c>
      <c r="AP8" s="9"/>
      <c r="AQ8" s="18"/>
      <c r="AR8" s="19"/>
      <c r="AS8" s="20"/>
    </row>
    <row r="9" spans="1:45" s="8" customFormat="1" x14ac:dyDescent="0.2">
      <c r="A9" s="7"/>
      <c r="B9" s="8" t="s">
        <v>76</v>
      </c>
      <c r="C9" s="45">
        <v>219721.96</v>
      </c>
      <c r="D9" s="54">
        <v>3</v>
      </c>
      <c r="E9" s="45">
        <v>73240.649999999994</v>
      </c>
      <c r="F9" s="45">
        <v>46689.59</v>
      </c>
      <c r="G9" s="45">
        <v>67519.73</v>
      </c>
      <c r="H9" s="46"/>
      <c r="I9" s="35"/>
      <c r="J9" s="17"/>
      <c r="K9" s="45">
        <v>0</v>
      </c>
      <c r="L9" s="54">
        <v>0</v>
      </c>
      <c r="M9" s="45">
        <v>0</v>
      </c>
      <c r="N9" s="45">
        <v>0</v>
      </c>
      <c r="O9" s="45">
        <v>0</v>
      </c>
      <c r="P9" s="46"/>
      <c r="Q9" s="35"/>
      <c r="R9" s="17"/>
      <c r="S9" s="40">
        <v>0</v>
      </c>
      <c r="T9" s="54">
        <v>0</v>
      </c>
      <c r="U9" s="40">
        <v>0</v>
      </c>
      <c r="V9" s="40">
        <v>0</v>
      </c>
      <c r="W9" s="40">
        <v>0</v>
      </c>
      <c r="X9" s="43"/>
      <c r="Y9" s="35"/>
      <c r="Z9" s="17"/>
      <c r="AA9" s="45">
        <v>770074.3</v>
      </c>
      <c r="AB9" s="54">
        <v>27</v>
      </c>
      <c r="AC9" s="45">
        <v>28521.27</v>
      </c>
      <c r="AD9" s="45">
        <v>23068.77</v>
      </c>
      <c r="AE9" s="45">
        <v>21113.5</v>
      </c>
      <c r="AF9" s="46"/>
      <c r="AG9" s="35"/>
      <c r="AH9" s="17"/>
      <c r="AI9" s="45">
        <v>24207.98</v>
      </c>
      <c r="AJ9" s="54">
        <v>1</v>
      </c>
      <c r="AK9" s="45">
        <v>24207.98</v>
      </c>
      <c r="AL9" s="45">
        <v>24207.98</v>
      </c>
      <c r="AM9" s="45">
        <v>0</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32961.379999999997</v>
      </c>
      <c r="T10" s="54">
        <v>1</v>
      </c>
      <c r="U10" s="40">
        <v>32961.379999999997</v>
      </c>
      <c r="V10" s="40">
        <v>32961.379999999997</v>
      </c>
      <c r="W10" s="40">
        <v>0</v>
      </c>
      <c r="X10" s="43"/>
      <c r="Y10" s="35"/>
      <c r="Z10" s="17"/>
      <c r="AA10" s="45">
        <v>0</v>
      </c>
      <c r="AB10" s="54">
        <v>0</v>
      </c>
      <c r="AC10" s="45">
        <v>0</v>
      </c>
      <c r="AD10" s="45">
        <v>0</v>
      </c>
      <c r="AE10" s="45">
        <v>0</v>
      </c>
      <c r="AF10" s="46"/>
      <c r="AG10" s="35"/>
      <c r="AH10" s="17"/>
      <c r="AI10" s="45">
        <v>266245.26</v>
      </c>
      <c r="AJ10" s="54">
        <v>6</v>
      </c>
      <c r="AK10" s="45">
        <v>44374.21</v>
      </c>
      <c r="AL10" s="45">
        <v>47263.53</v>
      </c>
      <c r="AM10" s="45">
        <v>10991.26</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931524.89</v>
      </c>
      <c r="AJ15" s="54">
        <v>19</v>
      </c>
      <c r="AK15" s="45">
        <v>49027.62</v>
      </c>
      <c r="AL15" s="45">
        <v>38537.269999999997</v>
      </c>
      <c r="AM15" s="45">
        <v>39481.35</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44839.74</v>
      </c>
      <c r="T16" s="54">
        <v>2</v>
      </c>
      <c r="U16" s="40">
        <v>22419.87</v>
      </c>
      <c r="V16" s="40">
        <v>22419.87</v>
      </c>
      <c r="W16" s="40">
        <v>27875.77</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312705.54250616999</v>
      </c>
      <c r="L19" s="55">
        <f>L50</f>
        <v>11</v>
      </c>
      <c r="M19" s="47">
        <f>K19/L19</f>
        <v>28427.776591469999</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442520.83366769995</v>
      </c>
      <c r="AJ19" s="55">
        <f>AJ50</f>
        <v>10</v>
      </c>
      <c r="AK19" s="47">
        <f>AI19/AJ19</f>
        <v>44252.083366769992</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647891.62</v>
      </c>
      <c r="L22" s="54">
        <v>7</v>
      </c>
      <c r="M22" s="45">
        <v>92555.94</v>
      </c>
      <c r="N22" s="45">
        <v>75974.12</v>
      </c>
      <c r="O22" s="45">
        <v>75790.12</v>
      </c>
      <c r="P22" s="45">
        <v>406.53</v>
      </c>
      <c r="Q22" s="34">
        <v>0.311442</v>
      </c>
      <c r="R22" s="17"/>
      <c r="S22" s="40">
        <v>0</v>
      </c>
      <c r="T22" s="54">
        <v>0</v>
      </c>
      <c r="U22" s="40">
        <v>0</v>
      </c>
      <c r="V22" s="40">
        <v>0</v>
      </c>
      <c r="W22" s="40">
        <v>0</v>
      </c>
      <c r="X22" s="40">
        <v>0</v>
      </c>
      <c r="Y22" s="34">
        <v>0</v>
      </c>
      <c r="Z22" s="17"/>
      <c r="AA22" s="45">
        <v>327204.74</v>
      </c>
      <c r="AB22" s="54">
        <v>8</v>
      </c>
      <c r="AC22" s="45">
        <v>40900.589999999997</v>
      </c>
      <c r="AD22" s="45">
        <v>30276.95</v>
      </c>
      <c r="AE22" s="45">
        <v>31342.58</v>
      </c>
      <c r="AF22" s="45">
        <v>392.23</v>
      </c>
      <c r="AG22" s="34">
        <v>0.389264</v>
      </c>
      <c r="AH22" s="17"/>
      <c r="AI22" s="45">
        <v>205383.5</v>
      </c>
      <c r="AJ22" s="54">
        <v>7</v>
      </c>
      <c r="AK22" s="45">
        <v>29340.5</v>
      </c>
      <c r="AL22" s="45">
        <v>29645.59</v>
      </c>
      <c r="AM22" s="45">
        <v>17740.810000000001</v>
      </c>
      <c r="AN22" s="45">
        <v>311.98</v>
      </c>
      <c r="AO22" s="34">
        <v>0.34570899999999999</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596908.05000000005</v>
      </c>
      <c r="L23" s="54">
        <v>6</v>
      </c>
      <c r="M23" s="45">
        <v>99484.67</v>
      </c>
      <c r="N23" s="45">
        <v>79407.88</v>
      </c>
      <c r="O23" s="45">
        <v>88074.38</v>
      </c>
      <c r="P23" s="45">
        <v>570.87</v>
      </c>
      <c r="Q23" s="34">
        <v>0.40101399999999998</v>
      </c>
      <c r="R23" s="17"/>
      <c r="S23" s="40">
        <v>0</v>
      </c>
      <c r="T23" s="54">
        <v>0</v>
      </c>
      <c r="U23" s="40">
        <v>0</v>
      </c>
      <c r="V23" s="40">
        <v>0</v>
      </c>
      <c r="W23" s="40">
        <v>0</v>
      </c>
      <c r="X23" s="40">
        <v>0</v>
      </c>
      <c r="Y23" s="34">
        <v>0</v>
      </c>
      <c r="Z23" s="17"/>
      <c r="AA23" s="45">
        <v>146022.21</v>
      </c>
      <c r="AB23" s="54">
        <v>5</v>
      </c>
      <c r="AC23" s="45">
        <v>29204.44</v>
      </c>
      <c r="AD23" s="45">
        <v>19300</v>
      </c>
      <c r="AE23" s="45">
        <v>34178.79</v>
      </c>
      <c r="AF23" s="45">
        <v>407.3</v>
      </c>
      <c r="AG23" s="34">
        <v>0.368732</v>
      </c>
      <c r="AH23" s="17"/>
      <c r="AI23" s="45">
        <v>0</v>
      </c>
      <c r="AJ23" s="54">
        <v>0</v>
      </c>
      <c r="AK23" s="45">
        <v>0</v>
      </c>
      <c r="AL23" s="45">
        <v>0</v>
      </c>
      <c r="AM23" s="45">
        <v>0</v>
      </c>
      <c r="AN23" s="45">
        <v>0</v>
      </c>
      <c r="AO23" s="34">
        <v>0</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236960.59</v>
      </c>
      <c r="L49" s="54">
        <v>3</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202582.95</v>
      </c>
      <c r="L50" s="54">
        <v>11</v>
      </c>
      <c r="M50" s="32">
        <v>1.7876E-2</v>
      </c>
      <c r="N50" s="32">
        <v>2.2499999999999999E-2</v>
      </c>
      <c r="O50" s="32">
        <v>7.4159999999999998E-3</v>
      </c>
      <c r="P50" s="50">
        <v>170.05</v>
      </c>
      <c r="Q50" s="32">
        <v>0.13544900000000001</v>
      </c>
      <c r="S50" s="40">
        <v>0</v>
      </c>
      <c r="T50" s="54">
        <v>0</v>
      </c>
      <c r="U50" s="32">
        <v>0</v>
      </c>
      <c r="V50" s="32">
        <v>0</v>
      </c>
      <c r="W50" s="32">
        <v>0</v>
      </c>
      <c r="X50" s="39">
        <v>0</v>
      </c>
      <c r="Y50" s="32">
        <v>0</v>
      </c>
      <c r="AA50" s="49">
        <v>0</v>
      </c>
      <c r="AB50" s="57">
        <v>0</v>
      </c>
      <c r="AC50" s="38">
        <v>0</v>
      </c>
      <c r="AD50" s="32">
        <v>0</v>
      </c>
      <c r="AE50" s="32">
        <v>0</v>
      </c>
      <c r="AF50" s="50">
        <v>0</v>
      </c>
      <c r="AG50" s="32">
        <v>0</v>
      </c>
      <c r="AI50" s="45">
        <v>200541.02</v>
      </c>
      <c r="AJ50" s="54">
        <v>10</v>
      </c>
      <c r="AK50" s="32">
        <v>2.811E-2</v>
      </c>
      <c r="AL50" s="32">
        <v>2.69E-2</v>
      </c>
      <c r="AM50" s="32">
        <v>1.3285E-2</v>
      </c>
      <c r="AN50" s="50">
        <v>544.64</v>
      </c>
      <c r="AO50" s="32">
        <v>0.23972299999999999</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2:AS70"/>
  <sheetViews>
    <sheetView tabSelected="1" zoomScale="75" zoomScaleNormal="75" workbookViewId="0">
      <pane xSplit="2" ySplit="4" topLeftCell="AG5" activePane="bottomRight" state="frozen"/>
      <selection activeCell="AN16" sqref="AN16"/>
      <selection pane="topRight" activeCell="AN16" sqref="AN16"/>
      <selection pane="bottomLeft" activeCell="AN16" sqref="AN16"/>
      <selection pane="bottomRight"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53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0</v>
      </c>
      <c r="L6" s="54">
        <v>0</v>
      </c>
      <c r="M6" s="45">
        <v>0</v>
      </c>
      <c r="N6" s="45">
        <v>0</v>
      </c>
      <c r="O6" s="45">
        <v>0</v>
      </c>
      <c r="P6" s="45">
        <v>0</v>
      </c>
      <c r="Q6" s="34">
        <v>0</v>
      </c>
      <c r="R6" s="17"/>
      <c r="S6" s="40">
        <v>0</v>
      </c>
      <c r="T6" s="54">
        <v>0</v>
      </c>
      <c r="U6" s="40">
        <v>0</v>
      </c>
      <c r="V6" s="40">
        <v>0</v>
      </c>
      <c r="W6" s="40">
        <v>0</v>
      </c>
      <c r="X6" s="40">
        <v>0</v>
      </c>
      <c r="Y6" s="34">
        <v>0</v>
      </c>
      <c r="Z6" s="17"/>
      <c r="AA6" s="45">
        <v>29788.62</v>
      </c>
      <c r="AB6" s="54">
        <v>1</v>
      </c>
      <c r="AC6" s="45">
        <v>29788.62</v>
      </c>
      <c r="AD6" s="45">
        <v>29788.62</v>
      </c>
      <c r="AE6" s="45">
        <v>0</v>
      </c>
      <c r="AF6" s="45">
        <v>453.14</v>
      </c>
      <c r="AG6" s="34">
        <v>0.28449000000000002</v>
      </c>
      <c r="AH6" s="17"/>
      <c r="AI6" s="45">
        <v>77056.53</v>
      </c>
      <c r="AJ6" s="54">
        <v>2</v>
      </c>
      <c r="AK6" s="45">
        <v>38528.26</v>
      </c>
      <c r="AL6" s="45">
        <v>38528.26</v>
      </c>
      <c r="AM6" s="45">
        <v>24000.14</v>
      </c>
      <c r="AN6" s="45">
        <v>308.05</v>
      </c>
      <c r="AO6" s="34">
        <v>0.21687899999999999</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4793.4399999999996</v>
      </c>
      <c r="AJ7" s="54">
        <v>1</v>
      </c>
      <c r="AK7" s="45">
        <v>4793.4399999999996</v>
      </c>
      <c r="AL7" s="45">
        <v>4793.4399999999996</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0</v>
      </c>
      <c r="T8" s="54">
        <v>0</v>
      </c>
      <c r="U8" s="40">
        <v>0</v>
      </c>
      <c r="V8" s="40">
        <v>0</v>
      </c>
      <c r="W8" s="40">
        <v>0</v>
      </c>
      <c r="X8" s="40">
        <v>0</v>
      </c>
      <c r="Y8" s="34">
        <v>0</v>
      </c>
      <c r="Z8" s="17"/>
      <c r="AA8" s="45">
        <v>0</v>
      </c>
      <c r="AB8" s="54">
        <v>0</v>
      </c>
      <c r="AC8" s="45">
        <v>0</v>
      </c>
      <c r="AD8" s="45">
        <v>0</v>
      </c>
      <c r="AE8" s="45">
        <v>0</v>
      </c>
      <c r="AF8" s="45">
        <v>0</v>
      </c>
      <c r="AG8" s="34">
        <v>0</v>
      </c>
      <c r="AH8" s="17"/>
      <c r="AI8" s="45">
        <v>0</v>
      </c>
      <c r="AJ8" s="54">
        <v>0</v>
      </c>
      <c r="AK8" s="45">
        <v>0</v>
      </c>
      <c r="AL8" s="45">
        <v>0</v>
      </c>
      <c r="AM8" s="45">
        <v>0</v>
      </c>
      <c r="AN8" s="45">
        <v>0</v>
      </c>
      <c r="AO8" s="34">
        <v>0</v>
      </c>
      <c r="AP8" s="9"/>
      <c r="AQ8" s="18"/>
      <c r="AR8" s="19"/>
      <c r="AS8" s="20"/>
    </row>
    <row r="9" spans="1:45" s="8" customFormat="1" x14ac:dyDescent="0.2">
      <c r="A9" s="7"/>
      <c r="B9" s="8" t="s">
        <v>76</v>
      </c>
      <c r="C9" s="45">
        <v>0</v>
      </c>
      <c r="D9" s="54">
        <v>0</v>
      </c>
      <c r="E9" s="45">
        <v>0</v>
      </c>
      <c r="F9" s="45">
        <v>0</v>
      </c>
      <c r="G9" s="45">
        <v>0</v>
      </c>
      <c r="H9" s="46"/>
      <c r="I9" s="35"/>
      <c r="J9" s="17"/>
      <c r="K9" s="45">
        <v>0</v>
      </c>
      <c r="L9" s="54">
        <v>0</v>
      </c>
      <c r="M9" s="45">
        <v>0</v>
      </c>
      <c r="N9" s="45">
        <v>0</v>
      </c>
      <c r="O9" s="45">
        <v>0</v>
      </c>
      <c r="P9" s="46"/>
      <c r="Q9" s="35"/>
      <c r="R9" s="17"/>
      <c r="S9" s="40">
        <v>137461.93</v>
      </c>
      <c r="T9" s="54">
        <v>2</v>
      </c>
      <c r="U9" s="40">
        <v>68730.960000000006</v>
      </c>
      <c r="V9" s="40">
        <v>68730.960000000006</v>
      </c>
      <c r="W9" s="40">
        <v>58285.53</v>
      </c>
      <c r="X9" s="43"/>
      <c r="Y9" s="35"/>
      <c r="Z9" s="17"/>
      <c r="AA9" s="45">
        <v>0</v>
      </c>
      <c r="AB9" s="54">
        <v>0</v>
      </c>
      <c r="AC9" s="45">
        <v>0</v>
      </c>
      <c r="AD9" s="45">
        <v>0</v>
      </c>
      <c r="AE9" s="45">
        <v>0</v>
      </c>
      <c r="AF9" s="46"/>
      <c r="AG9" s="35"/>
      <c r="AH9" s="17"/>
      <c r="AI9" s="45">
        <v>0</v>
      </c>
      <c r="AJ9" s="54">
        <v>0</v>
      </c>
      <c r="AK9" s="45">
        <v>0</v>
      </c>
      <c r="AL9" s="45">
        <v>0</v>
      </c>
      <c r="AM9" s="45">
        <v>0</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0</v>
      </c>
      <c r="T10" s="54">
        <v>0</v>
      </c>
      <c r="U10" s="40">
        <v>0</v>
      </c>
      <c r="V10" s="40">
        <v>0</v>
      </c>
      <c r="W10" s="40">
        <v>0</v>
      </c>
      <c r="X10" s="43"/>
      <c r="Y10" s="35"/>
      <c r="Z10" s="17"/>
      <c r="AA10" s="45">
        <v>0</v>
      </c>
      <c r="AB10" s="54">
        <v>0</v>
      </c>
      <c r="AC10" s="45">
        <v>0</v>
      </c>
      <c r="AD10" s="45">
        <v>0</v>
      </c>
      <c r="AE10" s="45">
        <v>0</v>
      </c>
      <c r="AF10" s="46"/>
      <c r="AG10" s="35"/>
      <c r="AH10" s="17"/>
      <c r="AI10" s="45">
        <v>45928.94</v>
      </c>
      <c r="AJ10" s="54">
        <v>1</v>
      </c>
      <c r="AK10" s="45">
        <v>45928.94</v>
      </c>
      <c r="AL10" s="45">
        <v>45928.94</v>
      </c>
      <c r="AM10" s="45">
        <v>0</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0</v>
      </c>
      <c r="AJ12" s="54">
        <v>0</v>
      </c>
      <c r="AK12" s="45">
        <v>0</v>
      </c>
      <c r="AL12" s="45">
        <v>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487685.13</v>
      </c>
      <c r="AJ15" s="54">
        <v>11</v>
      </c>
      <c r="AK15" s="45">
        <v>44335.01</v>
      </c>
      <c r="AL15" s="45">
        <v>34179</v>
      </c>
      <c r="AM15" s="45">
        <v>31599.040000000001</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0</v>
      </c>
      <c r="L19" s="55">
        <f>L50</f>
        <v>0</v>
      </c>
      <c r="M19" s="47">
        <v>0</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125861.97647999998</v>
      </c>
      <c r="AJ19" s="55">
        <f>AJ50</f>
        <v>2</v>
      </c>
      <c r="AK19" s="47">
        <f>AI19/AJ19</f>
        <v>62930.988239999991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0</v>
      </c>
      <c r="L22" s="54">
        <v>0</v>
      </c>
      <c r="M22" s="45">
        <v>0</v>
      </c>
      <c r="N22" s="45">
        <v>0</v>
      </c>
      <c r="O22" s="45">
        <v>0</v>
      </c>
      <c r="P22" s="45">
        <v>0</v>
      </c>
      <c r="Q22" s="34">
        <v>0</v>
      </c>
      <c r="R22" s="17"/>
      <c r="S22" s="40">
        <v>0</v>
      </c>
      <c r="T22" s="54">
        <v>0</v>
      </c>
      <c r="U22" s="40">
        <v>0</v>
      </c>
      <c r="V22" s="40">
        <v>0</v>
      </c>
      <c r="W22" s="40">
        <v>0</v>
      </c>
      <c r="X22" s="40">
        <v>0</v>
      </c>
      <c r="Y22" s="34">
        <v>0</v>
      </c>
      <c r="Z22" s="17"/>
      <c r="AA22" s="45">
        <v>0</v>
      </c>
      <c r="AB22" s="54">
        <v>0</v>
      </c>
      <c r="AC22" s="45">
        <v>0</v>
      </c>
      <c r="AD22" s="45">
        <v>0</v>
      </c>
      <c r="AE22" s="45">
        <v>0</v>
      </c>
      <c r="AF22" s="45">
        <v>0</v>
      </c>
      <c r="AG22" s="34">
        <v>0</v>
      </c>
      <c r="AH22" s="17"/>
      <c r="AI22" s="45">
        <v>488827.78</v>
      </c>
      <c r="AJ22" s="54">
        <v>6</v>
      </c>
      <c r="AK22" s="45">
        <v>81471.289999999994</v>
      </c>
      <c r="AL22" s="45">
        <v>48464.27</v>
      </c>
      <c r="AM22" s="45">
        <v>70949.55</v>
      </c>
      <c r="AN22" s="45">
        <v>910.07</v>
      </c>
      <c r="AO22" s="34">
        <v>0.44572099999999998</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0</v>
      </c>
      <c r="L23" s="54">
        <v>0</v>
      </c>
      <c r="M23" s="45">
        <v>0</v>
      </c>
      <c r="N23" s="45">
        <v>0</v>
      </c>
      <c r="O23" s="45">
        <v>0</v>
      </c>
      <c r="P23" s="45">
        <v>0</v>
      </c>
      <c r="Q23" s="34">
        <v>0</v>
      </c>
      <c r="R23" s="17"/>
      <c r="S23" s="40">
        <v>0</v>
      </c>
      <c r="T23" s="54">
        <v>0</v>
      </c>
      <c r="U23" s="40">
        <v>0</v>
      </c>
      <c r="V23" s="40">
        <v>0</v>
      </c>
      <c r="W23" s="40">
        <v>0</v>
      </c>
      <c r="X23" s="40">
        <v>0</v>
      </c>
      <c r="Y23" s="34">
        <v>0</v>
      </c>
      <c r="Z23" s="17"/>
      <c r="AA23" s="45">
        <v>0</v>
      </c>
      <c r="AB23" s="54">
        <v>0</v>
      </c>
      <c r="AC23" s="45">
        <v>0</v>
      </c>
      <c r="AD23" s="45">
        <v>0</v>
      </c>
      <c r="AE23" s="45">
        <v>0</v>
      </c>
      <c r="AF23" s="45">
        <v>0</v>
      </c>
      <c r="AG23" s="34">
        <v>0</v>
      </c>
      <c r="AH23" s="17"/>
      <c r="AI23" s="45">
        <v>207679.33</v>
      </c>
      <c r="AJ23" s="54">
        <v>1</v>
      </c>
      <c r="AK23" s="45">
        <v>207679.33</v>
      </c>
      <c r="AL23" s="45">
        <v>207679.33</v>
      </c>
      <c r="AM23" s="45">
        <v>0</v>
      </c>
      <c r="AN23" s="45">
        <v>1743.82</v>
      </c>
      <c r="AO23" s="34">
        <v>0.64958300000000002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0</v>
      </c>
      <c r="L49" s="54">
        <v>0</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0</v>
      </c>
      <c r="L50" s="54">
        <v>0</v>
      </c>
      <c r="M50" s="32">
        <v>0</v>
      </c>
      <c r="N50" s="32">
        <v>0</v>
      </c>
      <c r="O50" s="32">
        <v>0</v>
      </c>
      <c r="P50" s="50">
        <v>0</v>
      </c>
      <c r="Q50" s="32">
        <v>0</v>
      </c>
      <c r="S50" s="40">
        <v>0</v>
      </c>
      <c r="T50" s="54">
        <v>0</v>
      </c>
      <c r="U50" s="32">
        <v>0</v>
      </c>
      <c r="V50" s="32">
        <v>0</v>
      </c>
      <c r="W50" s="32">
        <v>0</v>
      </c>
      <c r="X50" s="39">
        <v>0</v>
      </c>
      <c r="Y50" s="32">
        <v>0</v>
      </c>
      <c r="AA50" s="49">
        <v>0</v>
      </c>
      <c r="AB50" s="57">
        <v>0</v>
      </c>
      <c r="AC50" s="38">
        <v>0</v>
      </c>
      <c r="AD50" s="32">
        <v>0</v>
      </c>
      <c r="AE50" s="32">
        <v>0</v>
      </c>
      <c r="AF50" s="50">
        <v>0</v>
      </c>
      <c r="AG50" s="32">
        <v>0</v>
      </c>
      <c r="AI50" s="45">
        <v>338542.5</v>
      </c>
      <c r="AJ50" s="54">
        <v>2</v>
      </c>
      <c r="AK50" s="32">
        <v>2.368E-2</v>
      </c>
      <c r="AL50" s="32">
        <v>2.1874999999999999E-2</v>
      </c>
      <c r="AM50" s="32">
        <v>6.1869999999999998E-3</v>
      </c>
      <c r="AN50" s="50">
        <v>607.76</v>
      </c>
      <c r="AO50" s="32">
        <v>0.209812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2315614.98</v>
      </c>
      <c r="D6" s="54">
        <v>17</v>
      </c>
      <c r="E6" s="45">
        <v>136212.64000000001</v>
      </c>
      <c r="F6" s="45">
        <v>121400</v>
      </c>
      <c r="G6" s="45">
        <v>66876.33</v>
      </c>
      <c r="H6" s="45">
        <v>395.93</v>
      </c>
      <c r="I6" s="34">
        <v>0.220412</v>
      </c>
      <c r="J6" s="17"/>
      <c r="K6" s="45">
        <v>520955442.41000003</v>
      </c>
      <c r="L6" s="54">
        <v>2288</v>
      </c>
      <c r="M6" s="45">
        <v>227690.31</v>
      </c>
      <c r="N6" s="45">
        <v>212521.07</v>
      </c>
      <c r="O6" s="45">
        <v>136646.54</v>
      </c>
      <c r="P6" s="45">
        <v>1099.75</v>
      </c>
      <c r="Q6" s="34">
        <v>0.45450800000000002</v>
      </c>
      <c r="R6" s="17"/>
      <c r="S6" s="40">
        <v>15206579.869999999</v>
      </c>
      <c r="T6" s="54">
        <v>130</v>
      </c>
      <c r="U6" s="40">
        <v>116973.69</v>
      </c>
      <c r="V6" s="40">
        <v>91699.42</v>
      </c>
      <c r="W6" s="40">
        <v>99573.93</v>
      </c>
      <c r="X6" s="40">
        <v>806.24</v>
      </c>
      <c r="Y6" s="34">
        <v>0.36651299999999998</v>
      </c>
      <c r="Z6" s="17"/>
      <c r="AA6" s="45">
        <v>400778073.81</v>
      </c>
      <c r="AB6" s="54">
        <v>2295</v>
      </c>
      <c r="AC6" s="45">
        <v>174630.96</v>
      </c>
      <c r="AD6" s="45">
        <v>154095.35</v>
      </c>
      <c r="AE6" s="45">
        <v>114175</v>
      </c>
      <c r="AF6" s="45">
        <v>988.84</v>
      </c>
      <c r="AG6" s="34">
        <v>0.41464800000000002</v>
      </c>
      <c r="AH6" s="17"/>
      <c r="AI6" s="45">
        <v>162380940.5</v>
      </c>
      <c r="AJ6" s="54">
        <v>1458</v>
      </c>
      <c r="AK6" s="45">
        <v>111372.38</v>
      </c>
      <c r="AL6" s="45">
        <v>101138.66</v>
      </c>
      <c r="AM6" s="45">
        <v>68876.55</v>
      </c>
      <c r="AN6" s="45">
        <v>1000.18</v>
      </c>
      <c r="AO6" s="34">
        <v>0.42412100000000003</v>
      </c>
      <c r="AP6" s="9"/>
      <c r="AQ6" s="18"/>
      <c r="AR6" s="19"/>
      <c r="AS6" s="20"/>
    </row>
    <row r="7" spans="1:45" s="8" customFormat="1" x14ac:dyDescent="0.2">
      <c r="A7" s="7"/>
      <c r="B7" s="8" t="s">
        <v>74</v>
      </c>
      <c r="C7" s="45">
        <v>264000</v>
      </c>
      <c r="D7" s="54">
        <v>3</v>
      </c>
      <c r="E7" s="45">
        <v>88000</v>
      </c>
      <c r="F7" s="45">
        <v>99000</v>
      </c>
      <c r="G7" s="45">
        <v>30049.95</v>
      </c>
      <c r="H7" s="45">
        <v>447.79</v>
      </c>
      <c r="I7" s="34">
        <v>0.38697900000000002</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65390425.210000001</v>
      </c>
      <c r="AJ7" s="54">
        <v>843</v>
      </c>
      <c r="AK7" s="45">
        <v>77568.710000000006</v>
      </c>
      <c r="AL7" s="45">
        <v>64475.97</v>
      </c>
      <c r="AM7" s="45">
        <v>61838.47</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7210580.9699999997</v>
      </c>
      <c r="L8" s="54">
        <v>81</v>
      </c>
      <c r="M8" s="45">
        <v>89019.51</v>
      </c>
      <c r="N8" s="45">
        <v>62493.35</v>
      </c>
      <c r="O8" s="45">
        <v>82129.25</v>
      </c>
      <c r="P8" s="45">
        <v>137.38</v>
      </c>
      <c r="Q8" s="34">
        <v>0.70111400000000001</v>
      </c>
      <c r="R8" s="17"/>
      <c r="S8" s="40">
        <v>7646853.71</v>
      </c>
      <c r="T8" s="54">
        <v>154</v>
      </c>
      <c r="U8" s="40">
        <v>49654.89</v>
      </c>
      <c r="V8" s="40">
        <v>35620.199999999997</v>
      </c>
      <c r="W8" s="40">
        <v>48240.28</v>
      </c>
      <c r="X8" s="40">
        <v>197.37</v>
      </c>
      <c r="Y8" s="34">
        <v>0.41710900000000001</v>
      </c>
      <c r="Z8" s="17"/>
      <c r="AA8" s="45">
        <v>31637918.100000001</v>
      </c>
      <c r="AB8" s="54">
        <v>688</v>
      </c>
      <c r="AC8" s="45">
        <v>45985.34</v>
      </c>
      <c r="AD8" s="45">
        <v>34445.83</v>
      </c>
      <c r="AE8" s="45">
        <v>40094.46</v>
      </c>
      <c r="AF8" s="45">
        <v>192.68</v>
      </c>
      <c r="AG8" s="34">
        <v>0.43769200000000003</v>
      </c>
      <c r="AH8" s="17"/>
      <c r="AI8" s="45">
        <v>8776178.4600000009</v>
      </c>
      <c r="AJ8" s="54">
        <v>357</v>
      </c>
      <c r="AK8" s="45">
        <v>24583.13</v>
      </c>
      <c r="AL8" s="45">
        <v>14317.9</v>
      </c>
      <c r="AM8" s="45">
        <v>29615.02</v>
      </c>
      <c r="AN8" s="45">
        <v>220.45</v>
      </c>
      <c r="AO8" s="34">
        <v>0.42025299999999999</v>
      </c>
      <c r="AP8" s="9"/>
      <c r="AQ8" s="18"/>
      <c r="AR8" s="19"/>
      <c r="AS8" s="20"/>
    </row>
    <row r="9" spans="1:45" s="8" customFormat="1" x14ac:dyDescent="0.2">
      <c r="A9" s="7"/>
      <c r="B9" s="8" t="s">
        <v>76</v>
      </c>
      <c r="C9" s="45">
        <v>2592153.21</v>
      </c>
      <c r="D9" s="54">
        <v>33</v>
      </c>
      <c r="E9" s="45">
        <v>78550.09</v>
      </c>
      <c r="F9" s="45">
        <v>52961.38</v>
      </c>
      <c r="G9" s="45">
        <v>53472.01</v>
      </c>
      <c r="H9" s="46"/>
      <c r="I9" s="35"/>
      <c r="J9" s="17"/>
      <c r="K9" s="45">
        <v>0</v>
      </c>
      <c r="L9" s="54">
        <v>0</v>
      </c>
      <c r="M9" s="45">
        <v>0</v>
      </c>
      <c r="N9" s="45">
        <v>0</v>
      </c>
      <c r="O9" s="45">
        <v>0</v>
      </c>
      <c r="P9" s="46"/>
      <c r="Q9" s="35"/>
      <c r="R9" s="17"/>
      <c r="S9" s="40">
        <v>35264180.369999997</v>
      </c>
      <c r="T9" s="54">
        <v>389</v>
      </c>
      <c r="U9" s="40">
        <v>90653.42</v>
      </c>
      <c r="V9" s="40">
        <v>75330.899999999994</v>
      </c>
      <c r="W9" s="40">
        <v>59056.9</v>
      </c>
      <c r="X9" s="43"/>
      <c r="Y9" s="35"/>
      <c r="Z9" s="17"/>
      <c r="AA9" s="45">
        <v>693359214.73000002</v>
      </c>
      <c r="AB9" s="54">
        <v>6623</v>
      </c>
      <c r="AC9" s="45">
        <v>104689.59</v>
      </c>
      <c r="AD9" s="45">
        <v>86223.24</v>
      </c>
      <c r="AE9" s="45">
        <v>77039.509999999995</v>
      </c>
      <c r="AF9" s="46"/>
      <c r="AG9" s="35"/>
      <c r="AH9" s="17"/>
      <c r="AI9" s="45">
        <v>40220237.219999999</v>
      </c>
      <c r="AJ9" s="54">
        <v>391</v>
      </c>
      <c r="AK9" s="45">
        <v>102865.05</v>
      </c>
      <c r="AL9" s="45">
        <v>82748.33</v>
      </c>
      <c r="AM9" s="45">
        <v>79360.87</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23242190.600000001</v>
      </c>
      <c r="T10" s="54">
        <v>235</v>
      </c>
      <c r="U10" s="40">
        <v>98902.93</v>
      </c>
      <c r="V10" s="40">
        <v>76599.19</v>
      </c>
      <c r="W10" s="40">
        <v>74056.67</v>
      </c>
      <c r="X10" s="43"/>
      <c r="Y10" s="35"/>
      <c r="Z10" s="17"/>
      <c r="AA10" s="45">
        <v>0</v>
      </c>
      <c r="AB10" s="54">
        <v>0</v>
      </c>
      <c r="AC10" s="45">
        <v>0</v>
      </c>
      <c r="AD10" s="45">
        <v>0</v>
      </c>
      <c r="AE10" s="45">
        <v>0</v>
      </c>
      <c r="AF10" s="46"/>
      <c r="AG10" s="35"/>
      <c r="AH10" s="17"/>
      <c r="AI10" s="45">
        <v>226830250.71000001</v>
      </c>
      <c r="AJ10" s="54">
        <v>2188</v>
      </c>
      <c r="AK10" s="45">
        <v>103670.13</v>
      </c>
      <c r="AL10" s="45">
        <v>88095.46</v>
      </c>
      <c r="AM10" s="45">
        <v>72851.81</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334298.90999999997</v>
      </c>
      <c r="T11" s="54">
        <v>4</v>
      </c>
      <c r="U11" s="40">
        <v>83574.720000000001</v>
      </c>
      <c r="V11" s="40">
        <v>91112.81</v>
      </c>
      <c r="W11" s="40">
        <v>27559.59</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17136.080000000002</v>
      </c>
      <c r="T12" s="54">
        <v>5</v>
      </c>
      <c r="U12" s="40">
        <v>3427.21</v>
      </c>
      <c r="V12" s="40">
        <v>3000</v>
      </c>
      <c r="W12" s="40">
        <v>1486.08</v>
      </c>
      <c r="X12" s="43"/>
      <c r="Y12" s="35"/>
      <c r="Z12" s="17"/>
      <c r="AA12" s="45">
        <v>0</v>
      </c>
      <c r="AB12" s="54">
        <v>0</v>
      </c>
      <c r="AC12" s="45">
        <v>0</v>
      </c>
      <c r="AD12" s="45">
        <v>0</v>
      </c>
      <c r="AE12" s="45">
        <v>0</v>
      </c>
      <c r="AF12" s="46"/>
      <c r="AG12" s="35"/>
      <c r="AH12" s="17"/>
      <c r="AI12" s="45">
        <v>1556000</v>
      </c>
      <c r="AJ12" s="54">
        <v>480</v>
      </c>
      <c r="AK12" s="45">
        <v>3241.66</v>
      </c>
      <c r="AL12" s="45">
        <v>3000</v>
      </c>
      <c r="AM12" s="45">
        <v>652.54</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68779.740000000005</v>
      </c>
      <c r="T13" s="54">
        <v>10</v>
      </c>
      <c r="U13" s="40">
        <v>6877.97</v>
      </c>
      <c r="V13" s="40">
        <v>8202.3799999999992</v>
      </c>
      <c r="W13" s="40">
        <v>2129.89</v>
      </c>
      <c r="X13" s="43"/>
      <c r="Y13" s="35"/>
      <c r="Z13" s="17"/>
      <c r="AA13" s="45">
        <v>0</v>
      </c>
      <c r="AB13" s="54">
        <v>0</v>
      </c>
      <c r="AC13" s="45">
        <v>0</v>
      </c>
      <c r="AD13" s="45">
        <v>0</v>
      </c>
      <c r="AE13" s="45">
        <v>0</v>
      </c>
      <c r="AF13" s="46"/>
      <c r="AG13" s="35"/>
      <c r="AH13" s="17"/>
      <c r="AI13" s="45">
        <v>658848.32999999996</v>
      </c>
      <c r="AJ13" s="54">
        <v>88</v>
      </c>
      <c r="AK13" s="45">
        <v>7486.91</v>
      </c>
      <c r="AL13" s="45">
        <v>6000</v>
      </c>
      <c r="AM13" s="45">
        <v>11398.54</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0</v>
      </c>
      <c r="AJ15" s="54">
        <v>0</v>
      </c>
      <c r="AK15" s="45">
        <v>0</v>
      </c>
      <c r="AL15" s="45">
        <v>0</v>
      </c>
      <c r="AM15" s="45">
        <v>0</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2650888.63</v>
      </c>
      <c r="T16" s="54">
        <v>22</v>
      </c>
      <c r="U16" s="40">
        <v>120494.93</v>
      </c>
      <c r="V16" s="40">
        <v>112349.96</v>
      </c>
      <c r="W16" s="40">
        <v>74670.11</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508699.6171892499</v>
      </c>
      <c r="D19" s="55">
        <f>D50</f>
        <v>5</v>
      </c>
      <c r="E19" s="47">
        <f t="shared" ref="E19" si="0">C19/D19</f>
        <v>101739.92343784998</v>
      </c>
      <c r="F19" s="46"/>
      <c r="G19" s="46"/>
      <c r="H19" s="46"/>
      <c r="I19" s="35"/>
      <c r="J19" s="21"/>
      <c r="K19" s="47">
        <f>K50*L50*M50*7.85</f>
        <v>149610725.82222354</v>
      </c>
      <c r="L19" s="55">
        <f>L50</f>
        <v>2894</v>
      </c>
      <c r="M19" s="47">
        <f>K19/L19</f>
        <v>51696.864485910002</v>
      </c>
      <c r="N19" s="46"/>
      <c r="O19" s="46"/>
      <c r="P19" s="46"/>
      <c r="Q19" s="35"/>
      <c r="R19" s="21"/>
      <c r="S19" s="58">
        <f>S50*T50*U50*7.85</f>
        <v>0</v>
      </c>
      <c r="T19" s="55">
        <f>T50</f>
        <v>0</v>
      </c>
      <c r="U19" s="58">
        <v>0</v>
      </c>
      <c r="V19" s="43"/>
      <c r="W19" s="43"/>
      <c r="X19" s="43"/>
      <c r="Y19" s="35"/>
      <c r="Z19" s="21"/>
      <c r="AA19" s="47">
        <f>AA50*AB50*AC50*7.85</f>
        <v>6770752.9126082733</v>
      </c>
      <c r="AB19" s="55">
        <f>AB50</f>
        <v>134</v>
      </c>
      <c r="AC19" s="47">
        <f>AA19/AB19</f>
        <v>50528.006810509505</v>
      </c>
      <c r="AD19" s="46"/>
      <c r="AE19" s="46"/>
      <c r="AF19" s="46"/>
      <c r="AG19" s="35"/>
      <c r="AH19" s="21"/>
      <c r="AI19" s="47">
        <f>AI50*AJ50*AK50*7.85</f>
        <v>91975578.637550384</v>
      </c>
      <c r="AJ19" s="55">
        <f>AJ50</f>
        <v>1248</v>
      </c>
      <c r="AK19" s="47">
        <f>AI19/AJ19</f>
        <v>73698.380318549986</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864492.19</v>
      </c>
      <c r="D22" s="54">
        <v>4</v>
      </c>
      <c r="E22" s="45">
        <v>216123.04</v>
      </c>
      <c r="F22" s="45">
        <v>215829.6</v>
      </c>
      <c r="G22" s="45">
        <v>67186.03</v>
      </c>
      <c r="H22" s="45">
        <v>1167.82</v>
      </c>
      <c r="I22" s="34">
        <v>0.64859900000000004</v>
      </c>
      <c r="J22" s="17"/>
      <c r="K22" s="45">
        <v>166870210.53999999</v>
      </c>
      <c r="L22" s="54">
        <v>702</v>
      </c>
      <c r="M22" s="45">
        <v>237706.85</v>
      </c>
      <c r="N22" s="45">
        <v>201930.94</v>
      </c>
      <c r="O22" s="45">
        <v>163641.91</v>
      </c>
      <c r="P22" s="45">
        <v>1072.67</v>
      </c>
      <c r="Q22" s="34">
        <v>0.44013799999999997</v>
      </c>
      <c r="R22" s="17"/>
      <c r="S22" s="40">
        <v>7054693.5</v>
      </c>
      <c r="T22" s="54">
        <v>83</v>
      </c>
      <c r="U22" s="40">
        <v>84996.3</v>
      </c>
      <c r="V22" s="40">
        <v>62058.22</v>
      </c>
      <c r="W22" s="40">
        <v>75999.92</v>
      </c>
      <c r="X22" s="40">
        <v>0</v>
      </c>
      <c r="Y22" s="34">
        <v>0</v>
      </c>
      <c r="Z22" s="17"/>
      <c r="AA22" s="45">
        <v>220507551.66</v>
      </c>
      <c r="AB22" s="54">
        <v>1325</v>
      </c>
      <c r="AC22" s="45">
        <v>166420.79</v>
      </c>
      <c r="AD22" s="45">
        <v>142833.69</v>
      </c>
      <c r="AE22" s="45">
        <v>122043.25</v>
      </c>
      <c r="AF22" s="45">
        <v>780.84</v>
      </c>
      <c r="AG22" s="34">
        <v>0.363006</v>
      </c>
      <c r="AH22" s="17"/>
      <c r="AI22" s="45">
        <v>200311063.93000001</v>
      </c>
      <c r="AJ22" s="54">
        <v>1769</v>
      </c>
      <c r="AK22" s="45">
        <v>113234.06</v>
      </c>
      <c r="AL22" s="45">
        <v>100336.39</v>
      </c>
      <c r="AM22" s="45">
        <v>65456.73</v>
      </c>
      <c r="AN22" s="45">
        <v>1009.23</v>
      </c>
      <c r="AO22" s="34">
        <v>0.40864699999999998</v>
      </c>
      <c r="AP22" s="9"/>
      <c r="AQ22" s="18"/>
      <c r="AR22" s="19"/>
      <c r="AS22" s="20"/>
    </row>
    <row r="23" spans="1:45" s="8" customFormat="1" x14ac:dyDescent="0.2">
      <c r="A23" s="7"/>
      <c r="B23" s="22" t="s">
        <v>105</v>
      </c>
      <c r="C23" s="45">
        <v>496750.73</v>
      </c>
      <c r="D23" s="54">
        <v>3</v>
      </c>
      <c r="E23" s="45">
        <v>165583.57</v>
      </c>
      <c r="F23" s="45">
        <v>165631.06</v>
      </c>
      <c r="G23" s="45">
        <v>49290.87</v>
      </c>
      <c r="H23" s="45">
        <v>894.58</v>
      </c>
      <c r="I23" s="34">
        <v>0.57056300000000004</v>
      </c>
      <c r="J23" s="17"/>
      <c r="K23" s="45">
        <v>488132991.31999999</v>
      </c>
      <c r="L23" s="54">
        <v>2026</v>
      </c>
      <c r="M23" s="45">
        <v>240934.34</v>
      </c>
      <c r="N23" s="45">
        <v>213387.47</v>
      </c>
      <c r="O23" s="45">
        <v>159201.34</v>
      </c>
      <c r="P23" s="45">
        <v>1084.27</v>
      </c>
      <c r="Q23" s="34">
        <v>0.44864799999999999</v>
      </c>
      <c r="R23" s="17"/>
      <c r="S23" s="40">
        <v>7379476.0499999998</v>
      </c>
      <c r="T23" s="54">
        <v>87</v>
      </c>
      <c r="U23" s="40">
        <v>84821.56</v>
      </c>
      <c r="V23" s="40">
        <v>62236.51</v>
      </c>
      <c r="W23" s="40">
        <v>74305.179999999993</v>
      </c>
      <c r="X23" s="40">
        <v>0</v>
      </c>
      <c r="Y23" s="34">
        <v>0</v>
      </c>
      <c r="Z23" s="17"/>
      <c r="AA23" s="45">
        <v>219073579.36000001</v>
      </c>
      <c r="AB23" s="54">
        <v>1341</v>
      </c>
      <c r="AC23" s="45">
        <v>163365.82999999999</v>
      </c>
      <c r="AD23" s="45">
        <v>140281.74</v>
      </c>
      <c r="AE23" s="45">
        <v>119522.75</v>
      </c>
      <c r="AF23" s="45">
        <v>796.61</v>
      </c>
      <c r="AG23" s="34">
        <v>0.37410399999999999</v>
      </c>
      <c r="AH23" s="17"/>
      <c r="AI23" s="45">
        <v>105672767.69</v>
      </c>
      <c r="AJ23" s="54">
        <v>951</v>
      </c>
      <c r="AK23" s="45">
        <v>111117.52</v>
      </c>
      <c r="AL23" s="45">
        <v>97267.25</v>
      </c>
      <c r="AM23" s="45">
        <v>64294.27</v>
      </c>
      <c r="AN23" s="45">
        <v>992.43</v>
      </c>
      <c r="AO23" s="34">
        <v>0.41639100000000001</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529150.23</v>
      </c>
      <c r="D49" s="54">
        <v>2</v>
      </c>
      <c r="E49" s="28"/>
      <c r="F49" s="28"/>
      <c r="G49" s="28"/>
      <c r="H49" s="28"/>
      <c r="I49" s="28"/>
      <c r="K49" s="45">
        <v>389050.56</v>
      </c>
      <c r="L49" s="54">
        <v>1360</v>
      </c>
      <c r="M49" s="52"/>
      <c r="N49" s="28"/>
      <c r="O49" s="28"/>
      <c r="P49" s="28"/>
      <c r="Q49" s="28"/>
      <c r="S49" s="40">
        <v>0</v>
      </c>
      <c r="T49" s="54">
        <v>0</v>
      </c>
      <c r="U49" s="29"/>
      <c r="V49" s="29"/>
      <c r="W49" s="29"/>
      <c r="X49" s="29"/>
      <c r="Y49" s="29"/>
      <c r="AA49" s="45">
        <v>0</v>
      </c>
      <c r="AB49" s="54">
        <v>0</v>
      </c>
      <c r="AC49" s="51"/>
      <c r="AD49" s="28"/>
      <c r="AE49" s="28"/>
      <c r="AF49" s="29"/>
      <c r="AG49" s="29"/>
      <c r="AI49" s="45">
        <v>579319.43999999994</v>
      </c>
      <c r="AJ49" s="54">
        <v>3</v>
      </c>
      <c r="AK49" s="28"/>
      <c r="AL49" s="28"/>
      <c r="AM49" s="28"/>
      <c r="AN49" s="29"/>
      <c r="AO49" s="29"/>
      <c r="AP49" s="9"/>
      <c r="AQ49" s="30"/>
      <c r="AR49" s="20"/>
      <c r="AS49" s="31"/>
    </row>
    <row r="50" spans="1:45" s="8" customFormat="1" ht="12.75" x14ac:dyDescent="0.2">
      <c r="A50" s="7"/>
      <c r="B50" s="8" t="s">
        <v>63</v>
      </c>
      <c r="C50" s="45">
        <v>565960.68999999994</v>
      </c>
      <c r="D50" s="54">
        <v>5</v>
      </c>
      <c r="E50" s="32">
        <v>2.29E-2</v>
      </c>
      <c r="F50" s="32">
        <v>2.2499999999999999E-2</v>
      </c>
      <c r="G50" s="32">
        <v>2.82E-3</v>
      </c>
      <c r="H50" s="50">
        <v>440.22</v>
      </c>
      <c r="I50" s="32">
        <v>0.114984</v>
      </c>
      <c r="K50" s="45">
        <v>378939.4</v>
      </c>
      <c r="L50" s="54">
        <v>2894</v>
      </c>
      <c r="M50" s="32">
        <v>1.7378999999999999E-2</v>
      </c>
      <c r="N50" s="32">
        <v>1.7500000000000002E-2</v>
      </c>
      <c r="O50" s="32">
        <v>6.7450000000000001E-3</v>
      </c>
      <c r="P50" s="50">
        <v>177.28</v>
      </c>
      <c r="Q50" s="32">
        <v>8.0447000000000005E-2</v>
      </c>
      <c r="S50" s="40">
        <v>0</v>
      </c>
      <c r="T50" s="54">
        <v>0</v>
      </c>
      <c r="U50" s="32">
        <v>0</v>
      </c>
      <c r="V50" s="32">
        <v>0</v>
      </c>
      <c r="W50" s="32">
        <v>0</v>
      </c>
      <c r="X50" s="39">
        <v>0</v>
      </c>
      <c r="Y50" s="32">
        <v>0</v>
      </c>
      <c r="AA50" s="49">
        <v>406947.51</v>
      </c>
      <c r="AB50" s="57">
        <v>134</v>
      </c>
      <c r="AC50" s="38">
        <v>1.5817000000000001E-2</v>
      </c>
      <c r="AD50" s="32">
        <v>1.6250000000000001E-2</v>
      </c>
      <c r="AE50" s="32">
        <v>5.9950000000000003E-3</v>
      </c>
      <c r="AF50" s="50">
        <v>218.72</v>
      </c>
      <c r="AG50" s="32">
        <v>9.5438999999999996E-2</v>
      </c>
      <c r="AI50" s="45">
        <v>431151.72</v>
      </c>
      <c r="AJ50" s="54">
        <v>1248</v>
      </c>
      <c r="AK50" s="32">
        <v>2.1774999999999999E-2</v>
      </c>
      <c r="AL50" s="32">
        <v>2.2499999999999999E-2</v>
      </c>
      <c r="AM50" s="32">
        <v>7.7790000000000003E-3</v>
      </c>
      <c r="AN50" s="50">
        <v>133.5</v>
      </c>
      <c r="AO50" s="32">
        <v>3.4563000000000003E-2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9" sqref="S29"/>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AS70"/>
  <sheetViews>
    <sheetView tabSelected="1" topLeftCell="AF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373000</v>
      </c>
      <c r="D6" s="54">
        <v>1</v>
      </c>
      <c r="E6" s="45">
        <v>373000</v>
      </c>
      <c r="F6" s="45">
        <v>373000</v>
      </c>
      <c r="G6" s="45">
        <v>0</v>
      </c>
      <c r="H6" s="45">
        <v>1448.71</v>
      </c>
      <c r="I6" s="34">
        <v>0.35120200000000001</v>
      </c>
      <c r="J6" s="17"/>
      <c r="K6" s="45">
        <v>3156750.89</v>
      </c>
      <c r="L6" s="54">
        <v>39</v>
      </c>
      <c r="M6" s="45">
        <v>80942.33</v>
      </c>
      <c r="N6" s="45">
        <v>70398.12</v>
      </c>
      <c r="O6" s="45">
        <v>63703.13</v>
      </c>
      <c r="P6" s="45">
        <v>705.92</v>
      </c>
      <c r="Q6" s="34">
        <v>0.41639599999999999</v>
      </c>
      <c r="R6" s="17"/>
      <c r="S6" s="40">
        <v>280383.82</v>
      </c>
      <c r="T6" s="54">
        <v>6</v>
      </c>
      <c r="U6" s="40">
        <v>46730.63</v>
      </c>
      <c r="V6" s="40">
        <v>22435.71</v>
      </c>
      <c r="W6" s="40">
        <v>63737.34</v>
      </c>
      <c r="X6" s="40">
        <v>495.47</v>
      </c>
      <c r="Y6" s="34">
        <v>0.32695099999999999</v>
      </c>
      <c r="Z6" s="17"/>
      <c r="AA6" s="45">
        <v>6373583.4000000004</v>
      </c>
      <c r="AB6" s="54">
        <v>74</v>
      </c>
      <c r="AC6" s="45">
        <v>86129.5</v>
      </c>
      <c r="AD6" s="45">
        <v>52011.72</v>
      </c>
      <c r="AE6" s="45">
        <v>114656.44</v>
      </c>
      <c r="AF6" s="45">
        <v>799.94</v>
      </c>
      <c r="AG6" s="34">
        <v>0.36602899999999999</v>
      </c>
      <c r="AH6" s="17"/>
      <c r="AI6" s="45">
        <v>987338.41</v>
      </c>
      <c r="AJ6" s="54">
        <v>22</v>
      </c>
      <c r="AK6" s="45">
        <v>44879.01</v>
      </c>
      <c r="AL6" s="45">
        <v>30446.32</v>
      </c>
      <c r="AM6" s="45">
        <v>49532.29</v>
      </c>
      <c r="AN6" s="45">
        <v>924.87</v>
      </c>
      <c r="AO6" s="34">
        <v>0.417213</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265491.67</v>
      </c>
      <c r="AJ7" s="54">
        <v>13</v>
      </c>
      <c r="AK7" s="45">
        <v>20422.43</v>
      </c>
      <c r="AL7" s="45">
        <v>17742.009999999998</v>
      </c>
      <c r="AM7" s="45">
        <v>16174.93</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979401.85</v>
      </c>
      <c r="T8" s="54">
        <v>39</v>
      </c>
      <c r="U8" s="40">
        <v>25112.86</v>
      </c>
      <c r="V8" s="40">
        <v>20373.259999999998</v>
      </c>
      <c r="W8" s="40">
        <v>22586.84</v>
      </c>
      <c r="X8" s="40">
        <v>152.15</v>
      </c>
      <c r="Y8" s="34">
        <v>0.39069199999999998</v>
      </c>
      <c r="Z8" s="17"/>
      <c r="AA8" s="45">
        <v>539939.43999999994</v>
      </c>
      <c r="AB8" s="54">
        <v>20</v>
      </c>
      <c r="AC8" s="45">
        <v>26996.97</v>
      </c>
      <c r="AD8" s="45">
        <v>21474.31</v>
      </c>
      <c r="AE8" s="45">
        <v>26714.53</v>
      </c>
      <c r="AF8" s="45">
        <v>179.84</v>
      </c>
      <c r="AG8" s="34">
        <v>0.49118299999999998</v>
      </c>
      <c r="AH8" s="17"/>
      <c r="AI8" s="45">
        <v>187919.95</v>
      </c>
      <c r="AJ8" s="54">
        <v>7</v>
      </c>
      <c r="AK8" s="45">
        <v>26845.7</v>
      </c>
      <c r="AL8" s="45">
        <v>12615.2</v>
      </c>
      <c r="AM8" s="45">
        <v>45220.83</v>
      </c>
      <c r="AN8" s="45">
        <v>319.44</v>
      </c>
      <c r="AO8" s="34">
        <v>0.38863300000000001</v>
      </c>
      <c r="AP8" s="9"/>
      <c r="AQ8" s="18"/>
      <c r="AR8" s="19"/>
      <c r="AS8" s="20"/>
    </row>
    <row r="9" spans="1:45" s="8" customFormat="1" x14ac:dyDescent="0.2">
      <c r="A9" s="7"/>
      <c r="B9" s="8" t="s">
        <v>76</v>
      </c>
      <c r="C9" s="45">
        <v>283285.01</v>
      </c>
      <c r="D9" s="54">
        <v>4</v>
      </c>
      <c r="E9" s="45">
        <v>70821.25</v>
      </c>
      <c r="F9" s="45">
        <v>40180.410000000003</v>
      </c>
      <c r="G9" s="45">
        <v>64486.04</v>
      </c>
      <c r="H9" s="46"/>
      <c r="I9" s="35"/>
      <c r="J9" s="17"/>
      <c r="K9" s="45">
        <v>0</v>
      </c>
      <c r="L9" s="54">
        <v>0</v>
      </c>
      <c r="M9" s="45">
        <v>0</v>
      </c>
      <c r="N9" s="45">
        <v>0</v>
      </c>
      <c r="O9" s="45">
        <v>0</v>
      </c>
      <c r="P9" s="46"/>
      <c r="Q9" s="35"/>
      <c r="R9" s="17"/>
      <c r="S9" s="40">
        <v>467599.94</v>
      </c>
      <c r="T9" s="54">
        <v>6</v>
      </c>
      <c r="U9" s="40">
        <v>77933.320000000007</v>
      </c>
      <c r="V9" s="40">
        <v>52384.39</v>
      </c>
      <c r="W9" s="40">
        <v>84654.78</v>
      </c>
      <c r="X9" s="43"/>
      <c r="Y9" s="35"/>
      <c r="Z9" s="17"/>
      <c r="AA9" s="45">
        <v>9813626.6500000004</v>
      </c>
      <c r="AB9" s="54">
        <v>159</v>
      </c>
      <c r="AC9" s="45">
        <v>61720.92</v>
      </c>
      <c r="AD9" s="45">
        <v>44109.91</v>
      </c>
      <c r="AE9" s="45">
        <v>64833.05</v>
      </c>
      <c r="AF9" s="46"/>
      <c r="AG9" s="35"/>
      <c r="AH9" s="17"/>
      <c r="AI9" s="45">
        <v>651028.16</v>
      </c>
      <c r="AJ9" s="54">
        <v>17</v>
      </c>
      <c r="AK9" s="45">
        <v>38295.769999999997</v>
      </c>
      <c r="AL9" s="45">
        <v>32927</v>
      </c>
      <c r="AM9" s="45">
        <v>25353.94</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1124976</v>
      </c>
      <c r="T10" s="54">
        <v>19</v>
      </c>
      <c r="U10" s="40">
        <v>59209.26</v>
      </c>
      <c r="V10" s="40">
        <v>37549.69</v>
      </c>
      <c r="W10" s="40">
        <v>57805.33</v>
      </c>
      <c r="X10" s="43"/>
      <c r="Y10" s="35"/>
      <c r="Z10" s="17"/>
      <c r="AA10" s="45">
        <v>0</v>
      </c>
      <c r="AB10" s="54">
        <v>0</v>
      </c>
      <c r="AC10" s="45">
        <v>0</v>
      </c>
      <c r="AD10" s="45">
        <v>0</v>
      </c>
      <c r="AE10" s="45">
        <v>0</v>
      </c>
      <c r="AF10" s="46"/>
      <c r="AG10" s="35"/>
      <c r="AH10" s="17"/>
      <c r="AI10" s="45">
        <v>4054873</v>
      </c>
      <c r="AJ10" s="54">
        <v>47</v>
      </c>
      <c r="AK10" s="45">
        <v>86273.89</v>
      </c>
      <c r="AL10" s="45">
        <v>48021.22</v>
      </c>
      <c r="AM10" s="45">
        <v>99394.36</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12963.9</v>
      </c>
      <c r="T11" s="54">
        <v>1</v>
      </c>
      <c r="U11" s="40">
        <v>12963.9</v>
      </c>
      <c r="V11" s="40">
        <v>12963.9</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12000</v>
      </c>
      <c r="AJ12" s="54">
        <v>4</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6294.63</v>
      </c>
      <c r="T13" s="54">
        <v>1</v>
      </c>
      <c r="U13" s="40">
        <v>6294.63</v>
      </c>
      <c r="V13" s="40">
        <v>6294.63</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14555697.689999999</v>
      </c>
      <c r="AJ15" s="54">
        <v>326</v>
      </c>
      <c r="AK15" s="45">
        <v>44649.37</v>
      </c>
      <c r="AL15" s="45">
        <v>28821.17</v>
      </c>
      <c r="AM15" s="45">
        <v>53896.38</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285934.56</v>
      </c>
      <c r="T16" s="54">
        <v>3</v>
      </c>
      <c r="U16" s="40">
        <v>95311.52</v>
      </c>
      <c r="V16" s="40">
        <v>88238.399999999994</v>
      </c>
      <c r="W16" s="40">
        <v>29834.42</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135721.25149</v>
      </c>
      <c r="D19" s="55">
        <f>D50</f>
        <v>2</v>
      </c>
      <c r="E19" s="47">
        <f t="shared" ref="E19" si="0">C19/D19</f>
        <v>67860.625744999998</v>
      </c>
      <c r="F19" s="46"/>
      <c r="G19" s="46"/>
      <c r="H19" s="46"/>
      <c r="I19" s="35"/>
      <c r="J19" s="21"/>
      <c r="K19" s="47">
        <f>K50*L50*M50*7.85</f>
        <v>3265830.541821308</v>
      </c>
      <c r="L19" s="55">
        <f>L50</f>
        <v>94</v>
      </c>
      <c r="M19" s="47">
        <f>K19/L19</f>
        <v>34742.878104481999</v>
      </c>
      <c r="N19" s="46"/>
      <c r="O19" s="46"/>
      <c r="P19" s="46"/>
      <c r="Q19" s="35"/>
      <c r="R19" s="21"/>
      <c r="S19" s="58">
        <f>S50*T50*U50*7.85</f>
        <v>0</v>
      </c>
      <c r="T19" s="55">
        <f>T50</f>
        <v>0</v>
      </c>
      <c r="U19" s="58">
        <v>0</v>
      </c>
      <c r="V19" s="43"/>
      <c r="W19" s="43"/>
      <c r="X19" s="43"/>
      <c r="Y19" s="35"/>
      <c r="Z19" s="21"/>
      <c r="AA19" s="47">
        <f>AA50*AB50*AC50*7.85</f>
        <v>100793.76953663849</v>
      </c>
      <c r="AB19" s="55">
        <f>AB50</f>
        <v>3</v>
      </c>
      <c r="AC19" s="47">
        <f>AA19/AB19</f>
        <v>33597.923178879493</v>
      </c>
      <c r="AD19" s="46"/>
      <c r="AE19" s="46"/>
      <c r="AF19" s="46"/>
      <c r="AG19" s="35"/>
      <c r="AH19" s="21"/>
      <c r="AI19" s="47">
        <f>AI50*AJ50*AK50*7.85</f>
        <v>4318411.8262013989</v>
      </c>
      <c r="AJ19" s="55">
        <f>AJ50</f>
        <v>75</v>
      </c>
      <c r="AK19" s="47">
        <f>AI19/AJ19</f>
        <v>57578.824349351984</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2044742.62</v>
      </c>
      <c r="L22" s="54">
        <v>17</v>
      </c>
      <c r="M22" s="45">
        <v>120278.97</v>
      </c>
      <c r="N22" s="45">
        <v>79802.19</v>
      </c>
      <c r="O22" s="45">
        <v>74593.27</v>
      </c>
      <c r="P22" s="45">
        <v>779.09</v>
      </c>
      <c r="Q22" s="34">
        <v>0.41760399999999998</v>
      </c>
      <c r="R22" s="17"/>
      <c r="S22" s="40">
        <v>68954.960000000006</v>
      </c>
      <c r="T22" s="54">
        <v>2</v>
      </c>
      <c r="U22" s="40">
        <v>34477.480000000003</v>
      </c>
      <c r="V22" s="40">
        <v>34477.480000000003</v>
      </c>
      <c r="W22" s="40">
        <v>11397.71</v>
      </c>
      <c r="X22" s="40">
        <v>0</v>
      </c>
      <c r="Y22" s="34">
        <v>0</v>
      </c>
      <c r="Z22" s="17"/>
      <c r="AA22" s="45">
        <v>2471558.36</v>
      </c>
      <c r="AB22" s="54">
        <v>50</v>
      </c>
      <c r="AC22" s="45">
        <v>49431.16</v>
      </c>
      <c r="AD22" s="45">
        <v>38663.519999999997</v>
      </c>
      <c r="AE22" s="45">
        <v>43595.1</v>
      </c>
      <c r="AF22" s="45">
        <v>435.97</v>
      </c>
      <c r="AG22" s="34">
        <v>0.32808799999999999</v>
      </c>
      <c r="AH22" s="17"/>
      <c r="AI22" s="45">
        <v>3632283.51</v>
      </c>
      <c r="AJ22" s="54">
        <v>58</v>
      </c>
      <c r="AK22" s="45">
        <v>62625.57</v>
      </c>
      <c r="AL22" s="45">
        <v>51595.76</v>
      </c>
      <c r="AM22" s="45">
        <v>50201.42</v>
      </c>
      <c r="AN22" s="45">
        <v>1013.62</v>
      </c>
      <c r="AO22" s="34">
        <v>0.37159599999999998</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4210294.25</v>
      </c>
      <c r="L23" s="54">
        <v>50</v>
      </c>
      <c r="M23" s="45">
        <v>84205.88</v>
      </c>
      <c r="N23" s="45">
        <v>71404.25</v>
      </c>
      <c r="O23" s="45">
        <v>61513.13</v>
      </c>
      <c r="P23" s="45">
        <v>668.66</v>
      </c>
      <c r="Q23" s="34">
        <v>0.40637200000000001</v>
      </c>
      <c r="R23" s="17"/>
      <c r="S23" s="40">
        <v>87059.18</v>
      </c>
      <c r="T23" s="54">
        <v>3</v>
      </c>
      <c r="U23" s="40">
        <v>29019.72</v>
      </c>
      <c r="V23" s="40">
        <v>26418.080000000002</v>
      </c>
      <c r="W23" s="40">
        <v>9390.52</v>
      </c>
      <c r="X23" s="40">
        <v>0</v>
      </c>
      <c r="Y23" s="34">
        <v>0</v>
      </c>
      <c r="Z23" s="17"/>
      <c r="AA23" s="45">
        <v>2470507.17</v>
      </c>
      <c r="AB23" s="54">
        <v>48</v>
      </c>
      <c r="AC23" s="45">
        <v>51468.89</v>
      </c>
      <c r="AD23" s="45">
        <v>33200.620000000003</v>
      </c>
      <c r="AE23" s="45">
        <v>46590.400000000001</v>
      </c>
      <c r="AF23" s="45">
        <v>463.24</v>
      </c>
      <c r="AG23" s="34">
        <v>0.33408900000000002</v>
      </c>
      <c r="AH23" s="17"/>
      <c r="AI23" s="45">
        <v>483168.88</v>
      </c>
      <c r="AJ23" s="54">
        <v>7</v>
      </c>
      <c r="AK23" s="45">
        <v>69024.12</v>
      </c>
      <c r="AL23" s="45">
        <v>36262.410000000003</v>
      </c>
      <c r="AM23" s="45">
        <v>59771.35</v>
      </c>
      <c r="AN23" s="45">
        <v>2009.76</v>
      </c>
      <c r="AO23" s="34">
        <v>0.41242600000000001</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290097.11</v>
      </c>
      <c r="L49" s="54">
        <v>46</v>
      </c>
      <c r="M49" s="52"/>
      <c r="N49" s="28"/>
      <c r="O49" s="28"/>
      <c r="P49" s="28"/>
      <c r="Q49" s="28"/>
      <c r="S49" s="40">
        <v>0</v>
      </c>
      <c r="T49" s="54">
        <v>0</v>
      </c>
      <c r="U49" s="29"/>
      <c r="V49" s="29"/>
      <c r="W49" s="29"/>
      <c r="X49" s="29"/>
      <c r="Y49" s="29"/>
      <c r="AA49" s="45">
        <v>0</v>
      </c>
      <c r="AB49" s="54">
        <v>0</v>
      </c>
      <c r="AC49" s="51"/>
      <c r="AD49" s="28"/>
      <c r="AE49" s="28"/>
      <c r="AF49" s="29"/>
      <c r="AG49" s="29"/>
      <c r="AI49" s="45">
        <v>115879.47</v>
      </c>
      <c r="AJ49" s="54">
        <v>1</v>
      </c>
      <c r="AK49" s="28"/>
      <c r="AL49" s="28"/>
      <c r="AM49" s="28"/>
      <c r="AN49" s="29"/>
      <c r="AO49" s="29"/>
      <c r="AP49" s="9"/>
      <c r="AQ49" s="30"/>
      <c r="AR49" s="20"/>
      <c r="AS49" s="31"/>
    </row>
    <row r="50" spans="1:45" s="8" customFormat="1" ht="12.75" x14ac:dyDescent="0.2">
      <c r="A50" s="7"/>
      <c r="B50" s="8" t="s">
        <v>63</v>
      </c>
      <c r="C50" s="45">
        <v>628702.96</v>
      </c>
      <c r="D50" s="54">
        <v>2</v>
      </c>
      <c r="E50" s="32">
        <v>1.375E-2</v>
      </c>
      <c r="F50" s="32">
        <v>1.375E-2</v>
      </c>
      <c r="G50" s="32">
        <v>1.5909E-2</v>
      </c>
      <c r="H50" s="50">
        <v>126.83</v>
      </c>
      <c r="I50" s="32">
        <v>7.3929999999999996E-2</v>
      </c>
      <c r="K50" s="45">
        <v>262474.46000000002</v>
      </c>
      <c r="L50" s="54">
        <v>94</v>
      </c>
      <c r="M50" s="32">
        <v>1.6861999999999999E-2</v>
      </c>
      <c r="N50" s="32">
        <v>1.6250000000000001E-2</v>
      </c>
      <c r="O50" s="32">
        <v>9.5449999999999997E-3</v>
      </c>
      <c r="P50" s="50">
        <v>149.28</v>
      </c>
      <c r="Q50" s="32">
        <v>9.4966999999999996E-2</v>
      </c>
      <c r="S50" s="40">
        <v>0</v>
      </c>
      <c r="T50" s="54">
        <v>0</v>
      </c>
      <c r="U50" s="32">
        <v>0</v>
      </c>
      <c r="V50" s="32">
        <v>0</v>
      </c>
      <c r="W50" s="32">
        <v>0</v>
      </c>
      <c r="X50" s="39">
        <v>0</v>
      </c>
      <c r="Y50" s="32">
        <v>0</v>
      </c>
      <c r="AA50" s="49">
        <v>198579.79</v>
      </c>
      <c r="AB50" s="57">
        <v>3</v>
      </c>
      <c r="AC50" s="38">
        <v>2.1552999999999999E-2</v>
      </c>
      <c r="AD50" s="32">
        <v>1.7500000000000002E-2</v>
      </c>
      <c r="AE50" s="32">
        <v>1.6428999999999999E-2</v>
      </c>
      <c r="AF50" s="50">
        <v>156.25</v>
      </c>
      <c r="AG50" s="32">
        <v>0.11766</v>
      </c>
      <c r="AI50" s="45">
        <v>291344.21999999997</v>
      </c>
      <c r="AJ50" s="54">
        <v>75</v>
      </c>
      <c r="AK50" s="32">
        <v>2.5176E-2</v>
      </c>
      <c r="AL50" s="32">
        <v>2.5000000000000001E-2</v>
      </c>
      <c r="AM50" s="32">
        <v>1.0982E-2</v>
      </c>
      <c r="AN50" s="50">
        <v>251.97</v>
      </c>
      <c r="AO50" s="32">
        <v>8.5722999999999994E-2</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104600</v>
      </c>
      <c r="D6" s="54">
        <v>2</v>
      </c>
      <c r="E6" s="45">
        <v>52300</v>
      </c>
      <c r="F6" s="45">
        <v>52300</v>
      </c>
      <c r="G6" s="45">
        <v>30405.59</v>
      </c>
      <c r="H6" s="45">
        <v>0.42</v>
      </c>
      <c r="I6" s="34">
        <v>6.5300000000000004E-4</v>
      </c>
      <c r="J6" s="17"/>
      <c r="K6" s="45">
        <v>12688834.050000001</v>
      </c>
      <c r="L6" s="54">
        <v>106</v>
      </c>
      <c r="M6" s="45">
        <v>119705.98</v>
      </c>
      <c r="N6" s="45">
        <v>109059.61</v>
      </c>
      <c r="O6" s="45">
        <v>119344.62</v>
      </c>
      <c r="P6" s="45">
        <v>881.37</v>
      </c>
      <c r="Q6" s="34">
        <v>0.48491400000000001</v>
      </c>
      <c r="R6" s="17"/>
      <c r="S6" s="40">
        <v>621899.41</v>
      </c>
      <c r="T6" s="54">
        <v>10</v>
      </c>
      <c r="U6" s="40">
        <v>62189.94</v>
      </c>
      <c r="V6" s="40">
        <v>56180.82</v>
      </c>
      <c r="W6" s="40">
        <v>49989.56</v>
      </c>
      <c r="X6" s="40">
        <v>960.5</v>
      </c>
      <c r="Y6" s="34">
        <v>0.40340900000000002</v>
      </c>
      <c r="Z6" s="17"/>
      <c r="AA6" s="45">
        <v>16093908.289999999</v>
      </c>
      <c r="AB6" s="54">
        <v>154</v>
      </c>
      <c r="AC6" s="45">
        <v>104505.89</v>
      </c>
      <c r="AD6" s="45">
        <v>81862.539999999994</v>
      </c>
      <c r="AE6" s="45">
        <v>77907.69</v>
      </c>
      <c r="AF6" s="45">
        <v>812.97</v>
      </c>
      <c r="AG6" s="34">
        <v>0.44866899999999998</v>
      </c>
      <c r="AH6" s="17"/>
      <c r="AI6" s="45">
        <v>2360606.06</v>
      </c>
      <c r="AJ6" s="54">
        <v>26</v>
      </c>
      <c r="AK6" s="45">
        <v>90792.54</v>
      </c>
      <c r="AL6" s="45">
        <v>79342.87</v>
      </c>
      <c r="AM6" s="45">
        <v>81361.62</v>
      </c>
      <c r="AN6" s="45">
        <v>1022.27</v>
      </c>
      <c r="AO6" s="34">
        <v>0.45910699999999999</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450137.81</v>
      </c>
      <c r="AJ7" s="54">
        <v>18</v>
      </c>
      <c r="AK7" s="45">
        <v>25007.65</v>
      </c>
      <c r="AL7" s="45">
        <v>20242.009999999998</v>
      </c>
      <c r="AM7" s="45">
        <v>21150.65</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235942.1</v>
      </c>
      <c r="L8" s="54">
        <v>2</v>
      </c>
      <c r="M8" s="45">
        <v>117971.05</v>
      </c>
      <c r="N8" s="45">
        <v>117971.05</v>
      </c>
      <c r="O8" s="45">
        <v>150215.71</v>
      </c>
      <c r="P8" s="45">
        <v>312.31</v>
      </c>
      <c r="Q8" s="34">
        <v>0.78619899999999998</v>
      </c>
      <c r="R8" s="17"/>
      <c r="S8" s="40">
        <v>309835.46999999997</v>
      </c>
      <c r="T8" s="54">
        <v>15</v>
      </c>
      <c r="U8" s="40">
        <v>20655.689999999999</v>
      </c>
      <c r="V8" s="40">
        <v>13430.55</v>
      </c>
      <c r="W8" s="40">
        <v>17851.240000000002</v>
      </c>
      <c r="X8" s="40">
        <v>160.66999999999999</v>
      </c>
      <c r="Y8" s="34">
        <v>0.44116699999999998</v>
      </c>
      <c r="Z8" s="17"/>
      <c r="AA8" s="45">
        <v>1386291.55</v>
      </c>
      <c r="AB8" s="54">
        <v>29</v>
      </c>
      <c r="AC8" s="45">
        <v>47803.15</v>
      </c>
      <c r="AD8" s="45">
        <v>22067.34</v>
      </c>
      <c r="AE8" s="45">
        <v>70621.179999999993</v>
      </c>
      <c r="AF8" s="45">
        <v>214.71</v>
      </c>
      <c r="AG8" s="34">
        <v>0.46923300000000001</v>
      </c>
      <c r="AH8" s="17"/>
      <c r="AI8" s="45">
        <v>125207.96</v>
      </c>
      <c r="AJ8" s="54">
        <v>10</v>
      </c>
      <c r="AK8" s="45">
        <v>12520.79</v>
      </c>
      <c r="AL8" s="45">
        <v>6611.36</v>
      </c>
      <c r="AM8" s="45">
        <v>13200.09</v>
      </c>
      <c r="AN8" s="45">
        <v>231.05</v>
      </c>
      <c r="AO8" s="34">
        <v>0.53081800000000001</v>
      </c>
      <c r="AP8" s="9"/>
      <c r="AQ8" s="18"/>
      <c r="AR8" s="19"/>
      <c r="AS8" s="20"/>
    </row>
    <row r="9" spans="1:45" s="8" customFormat="1" x14ac:dyDescent="0.2">
      <c r="A9" s="7"/>
      <c r="B9" s="8" t="s">
        <v>76</v>
      </c>
      <c r="C9" s="45">
        <v>261372.86</v>
      </c>
      <c r="D9" s="54">
        <v>6</v>
      </c>
      <c r="E9" s="45">
        <v>43562.14</v>
      </c>
      <c r="F9" s="45">
        <v>38796.75</v>
      </c>
      <c r="G9" s="45">
        <v>32387.98</v>
      </c>
      <c r="H9" s="46"/>
      <c r="I9" s="35"/>
      <c r="J9" s="17"/>
      <c r="K9" s="45">
        <v>0</v>
      </c>
      <c r="L9" s="54">
        <v>0</v>
      </c>
      <c r="M9" s="45">
        <v>0</v>
      </c>
      <c r="N9" s="45">
        <v>0</v>
      </c>
      <c r="O9" s="45">
        <v>0</v>
      </c>
      <c r="P9" s="46"/>
      <c r="Q9" s="35"/>
      <c r="R9" s="17"/>
      <c r="S9" s="40">
        <v>621511.05000000005</v>
      </c>
      <c r="T9" s="54">
        <v>11</v>
      </c>
      <c r="U9" s="40">
        <v>56501</v>
      </c>
      <c r="V9" s="40">
        <v>36832.07</v>
      </c>
      <c r="W9" s="40">
        <v>32773.75</v>
      </c>
      <c r="X9" s="43"/>
      <c r="Y9" s="35"/>
      <c r="Z9" s="17"/>
      <c r="AA9" s="45">
        <v>29548962.379999999</v>
      </c>
      <c r="AB9" s="54">
        <v>342</v>
      </c>
      <c r="AC9" s="45">
        <v>86400.47</v>
      </c>
      <c r="AD9" s="45">
        <v>56529.34</v>
      </c>
      <c r="AE9" s="45">
        <v>93553.97</v>
      </c>
      <c r="AF9" s="46"/>
      <c r="AG9" s="35"/>
      <c r="AH9" s="17"/>
      <c r="AI9" s="45">
        <v>5327138.82</v>
      </c>
      <c r="AJ9" s="54">
        <v>55</v>
      </c>
      <c r="AK9" s="45">
        <v>96857.06</v>
      </c>
      <c r="AL9" s="45">
        <v>62778.76</v>
      </c>
      <c r="AM9" s="45">
        <v>138975.44</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283724.05</v>
      </c>
      <c r="T10" s="54">
        <v>4</v>
      </c>
      <c r="U10" s="40">
        <v>70931.009999999995</v>
      </c>
      <c r="V10" s="40">
        <v>77069.119999999995</v>
      </c>
      <c r="W10" s="40">
        <v>31565.59</v>
      </c>
      <c r="X10" s="43"/>
      <c r="Y10" s="35"/>
      <c r="Z10" s="17"/>
      <c r="AA10" s="45">
        <v>0</v>
      </c>
      <c r="AB10" s="54">
        <v>0</v>
      </c>
      <c r="AC10" s="45">
        <v>0</v>
      </c>
      <c r="AD10" s="45">
        <v>0</v>
      </c>
      <c r="AE10" s="45">
        <v>0</v>
      </c>
      <c r="AF10" s="46"/>
      <c r="AG10" s="35"/>
      <c r="AH10" s="17"/>
      <c r="AI10" s="45">
        <v>2289606.9500000002</v>
      </c>
      <c r="AJ10" s="54">
        <v>31</v>
      </c>
      <c r="AK10" s="45">
        <v>73858.28</v>
      </c>
      <c r="AL10" s="45">
        <v>53632.33</v>
      </c>
      <c r="AM10" s="45">
        <v>61423.34</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12000</v>
      </c>
      <c r="AJ12" s="54">
        <v>4</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8500</v>
      </c>
      <c r="T13" s="54">
        <v>1</v>
      </c>
      <c r="U13" s="40">
        <v>8500</v>
      </c>
      <c r="V13" s="40">
        <v>8500</v>
      </c>
      <c r="W13" s="40">
        <v>0</v>
      </c>
      <c r="X13" s="43"/>
      <c r="Y13" s="35"/>
      <c r="Z13" s="17"/>
      <c r="AA13" s="45">
        <v>0</v>
      </c>
      <c r="AB13" s="54">
        <v>0</v>
      </c>
      <c r="AC13" s="45">
        <v>0</v>
      </c>
      <c r="AD13" s="45">
        <v>0</v>
      </c>
      <c r="AE13" s="45">
        <v>0</v>
      </c>
      <c r="AF13" s="46"/>
      <c r="AG13" s="35"/>
      <c r="AH13" s="17"/>
      <c r="AI13" s="45">
        <v>8773</v>
      </c>
      <c r="AJ13" s="54">
        <v>2</v>
      </c>
      <c r="AK13" s="45">
        <v>4386.5</v>
      </c>
      <c r="AL13" s="45">
        <v>4386.5</v>
      </c>
      <c r="AM13" s="45">
        <v>2072.5300000000002</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2367579.61</v>
      </c>
      <c r="AJ15" s="54">
        <v>36</v>
      </c>
      <c r="AK15" s="45">
        <v>65766.100000000006</v>
      </c>
      <c r="AL15" s="45">
        <v>47056.82</v>
      </c>
      <c r="AM15" s="45">
        <v>77268.67</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112878.29</v>
      </c>
      <c r="T16" s="54">
        <v>1</v>
      </c>
      <c r="U16" s="40">
        <v>112878.29</v>
      </c>
      <c r="V16" s="40">
        <v>112878.29</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272015.48144294997</v>
      </c>
      <c r="D19" s="55">
        <f>D50</f>
        <v>3</v>
      </c>
      <c r="E19" s="47">
        <f t="shared" ref="E19" si="0">C19/D19</f>
        <v>90671.827147649994</v>
      </c>
      <c r="F19" s="46"/>
      <c r="G19" s="46"/>
      <c r="H19" s="46"/>
      <c r="I19" s="35"/>
      <c r="J19" s="21"/>
      <c r="K19" s="47">
        <f>K50*L50*M50*7.85</f>
        <v>6300983.1042591985</v>
      </c>
      <c r="L19" s="55">
        <f>L50</f>
        <v>160</v>
      </c>
      <c r="M19" s="47">
        <f>K19/L19</f>
        <v>39381.144401619989</v>
      </c>
      <c r="N19" s="46"/>
      <c r="O19" s="46"/>
      <c r="P19" s="46"/>
      <c r="Q19" s="35"/>
      <c r="R19" s="21"/>
      <c r="S19" s="58">
        <f>S50*T50*U50*7.85</f>
        <v>0</v>
      </c>
      <c r="T19" s="55">
        <f>T50</f>
        <v>0</v>
      </c>
      <c r="U19" s="58">
        <v>0</v>
      </c>
      <c r="V19" s="43"/>
      <c r="W19" s="43"/>
      <c r="X19" s="43"/>
      <c r="Y19" s="35"/>
      <c r="Z19" s="21"/>
      <c r="AA19" s="47">
        <f>AA50*AB50*AC50*7.85</f>
        <v>0</v>
      </c>
      <c r="AB19" s="55">
        <f>AB50</f>
        <v>0</v>
      </c>
      <c r="AC19" s="47">
        <v>0</v>
      </c>
      <c r="AD19" s="46"/>
      <c r="AE19" s="46"/>
      <c r="AF19" s="46"/>
      <c r="AG19" s="35"/>
      <c r="AH19" s="21"/>
      <c r="AI19" s="47">
        <f>AI50*AJ50*AK50*7.85</f>
        <v>2059490.2533741449</v>
      </c>
      <c r="AJ19" s="55">
        <f>AJ50</f>
        <v>27</v>
      </c>
      <c r="AK19" s="47">
        <f>AI19/AJ19</f>
        <v>76277.416791634998</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11518267.42</v>
      </c>
      <c r="L22" s="54">
        <v>79</v>
      </c>
      <c r="M22" s="45">
        <v>145800.85</v>
      </c>
      <c r="N22" s="45">
        <v>110489.92</v>
      </c>
      <c r="O22" s="45">
        <v>151765.25</v>
      </c>
      <c r="P22" s="45">
        <v>977.51</v>
      </c>
      <c r="Q22" s="34">
        <v>0.49485800000000002</v>
      </c>
      <c r="R22" s="17"/>
      <c r="S22" s="40">
        <v>232361.52</v>
      </c>
      <c r="T22" s="54">
        <v>5</v>
      </c>
      <c r="U22" s="40">
        <v>46472.3</v>
      </c>
      <c r="V22" s="40">
        <v>33473.120000000003</v>
      </c>
      <c r="W22" s="40">
        <v>39454</v>
      </c>
      <c r="X22" s="40">
        <v>0</v>
      </c>
      <c r="Y22" s="34">
        <v>0</v>
      </c>
      <c r="Z22" s="17"/>
      <c r="AA22" s="45">
        <v>10961187.6</v>
      </c>
      <c r="AB22" s="54">
        <v>115</v>
      </c>
      <c r="AC22" s="45">
        <v>95314.67</v>
      </c>
      <c r="AD22" s="45">
        <v>76577.490000000005</v>
      </c>
      <c r="AE22" s="45">
        <v>78665.039999999994</v>
      </c>
      <c r="AF22" s="45">
        <v>684.99</v>
      </c>
      <c r="AG22" s="34">
        <v>0.40674399999999999</v>
      </c>
      <c r="AH22" s="17"/>
      <c r="AI22" s="45">
        <v>5349042.47</v>
      </c>
      <c r="AJ22" s="54">
        <v>64</v>
      </c>
      <c r="AK22" s="45">
        <v>83578.78</v>
      </c>
      <c r="AL22" s="45">
        <v>69891.8</v>
      </c>
      <c r="AM22" s="45">
        <v>54116.52</v>
      </c>
      <c r="AN22" s="45">
        <v>806.39</v>
      </c>
      <c r="AO22" s="34">
        <v>0.40716200000000002</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13199237.039999999</v>
      </c>
      <c r="L23" s="54">
        <v>96</v>
      </c>
      <c r="M23" s="45">
        <v>137492.04999999999</v>
      </c>
      <c r="N23" s="45">
        <v>108617</v>
      </c>
      <c r="O23" s="45">
        <v>113622.41</v>
      </c>
      <c r="P23" s="45">
        <v>837.07</v>
      </c>
      <c r="Q23" s="34">
        <v>0.46506399999999998</v>
      </c>
      <c r="R23" s="17"/>
      <c r="S23" s="40">
        <v>232361.52</v>
      </c>
      <c r="T23" s="54">
        <v>5</v>
      </c>
      <c r="U23" s="40">
        <v>46472.3</v>
      </c>
      <c r="V23" s="40">
        <v>33473.120000000003</v>
      </c>
      <c r="W23" s="40">
        <v>39454</v>
      </c>
      <c r="X23" s="40">
        <v>0</v>
      </c>
      <c r="Y23" s="34">
        <v>0</v>
      </c>
      <c r="Z23" s="17"/>
      <c r="AA23" s="45">
        <v>8330984.4400000004</v>
      </c>
      <c r="AB23" s="54">
        <v>89</v>
      </c>
      <c r="AC23" s="45">
        <v>93606.56</v>
      </c>
      <c r="AD23" s="45">
        <v>74958.37</v>
      </c>
      <c r="AE23" s="45">
        <v>80209.039999999994</v>
      </c>
      <c r="AF23" s="45">
        <v>708</v>
      </c>
      <c r="AG23" s="34">
        <v>0.41619899999999999</v>
      </c>
      <c r="AH23" s="17"/>
      <c r="AI23" s="45">
        <v>818894.32</v>
      </c>
      <c r="AJ23" s="54">
        <v>11</v>
      </c>
      <c r="AK23" s="45">
        <v>74444.929999999993</v>
      </c>
      <c r="AL23" s="45">
        <v>56748.92</v>
      </c>
      <c r="AM23" s="45">
        <v>60372.91</v>
      </c>
      <c r="AN23" s="45">
        <v>867.28</v>
      </c>
      <c r="AO23" s="34">
        <v>0.38068000000000002</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265005.07</v>
      </c>
      <c r="L49" s="54">
        <v>92</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433156.5</v>
      </c>
      <c r="D50" s="54">
        <v>3</v>
      </c>
      <c r="E50" s="32">
        <v>2.6665999999999999E-2</v>
      </c>
      <c r="F50" s="32">
        <v>2.375E-2</v>
      </c>
      <c r="G50" s="32">
        <v>6.1659999999999996E-3</v>
      </c>
      <c r="H50" s="50">
        <v>188.66</v>
      </c>
      <c r="I50" s="32">
        <v>7.9224000000000003E-2</v>
      </c>
      <c r="K50" s="45">
        <v>261832.27</v>
      </c>
      <c r="L50" s="54">
        <v>160</v>
      </c>
      <c r="M50" s="32">
        <v>1.916E-2</v>
      </c>
      <c r="N50" s="32">
        <v>1.7500000000000002E-2</v>
      </c>
      <c r="O50" s="32">
        <v>7.3330000000000001E-3</v>
      </c>
      <c r="P50" s="50">
        <v>219.14</v>
      </c>
      <c r="Q50" s="32">
        <v>0.13417200000000001</v>
      </c>
      <c r="S50" s="40">
        <v>0</v>
      </c>
      <c r="T50" s="54">
        <v>0</v>
      </c>
      <c r="U50" s="32">
        <v>0</v>
      </c>
      <c r="V50" s="32">
        <v>0</v>
      </c>
      <c r="W50" s="32">
        <v>0</v>
      </c>
      <c r="X50" s="39">
        <v>0</v>
      </c>
      <c r="Y50" s="32">
        <v>0</v>
      </c>
      <c r="AA50" s="49">
        <v>0</v>
      </c>
      <c r="AB50" s="57">
        <v>0</v>
      </c>
      <c r="AC50" s="38">
        <v>0</v>
      </c>
      <c r="AD50" s="32">
        <v>0</v>
      </c>
      <c r="AE50" s="32">
        <v>0</v>
      </c>
      <c r="AF50" s="50">
        <v>0</v>
      </c>
      <c r="AG50" s="32">
        <v>0</v>
      </c>
      <c r="AI50" s="45">
        <v>408100.31</v>
      </c>
      <c r="AJ50" s="54">
        <v>27</v>
      </c>
      <c r="AK50" s="32">
        <v>2.3810000000000001E-2</v>
      </c>
      <c r="AL50" s="32">
        <v>2.5000000000000001E-2</v>
      </c>
      <c r="AM50" s="32">
        <v>9.4649999999999995E-3</v>
      </c>
      <c r="AN50" s="50">
        <v>154.82</v>
      </c>
      <c r="AO50" s="32">
        <v>-4.55E-4</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U22" sqref="U22"/>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S70"/>
  <sheetViews>
    <sheetView tabSelected="1" topLeftCell="AE1" zoomScale="75" zoomScaleNormal="75" workbookViewId="0">
      <selection activeCell="AN16" sqref="AN16"/>
    </sheetView>
  </sheetViews>
  <sheetFormatPr defaultRowHeight="15" x14ac:dyDescent="0.2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5" x14ac:dyDescent="0.25">
      <c r="C2" s="60" t="s">
        <v>64</v>
      </c>
      <c r="D2" s="60"/>
      <c r="E2" s="60"/>
      <c r="F2" s="60"/>
      <c r="G2" s="60"/>
      <c r="H2" s="60"/>
      <c r="I2" s="60"/>
      <c r="K2" s="60" t="s">
        <v>65</v>
      </c>
      <c r="L2" s="60"/>
      <c r="M2" s="60"/>
      <c r="N2" s="60"/>
      <c r="O2" s="60"/>
      <c r="P2" s="60"/>
      <c r="Q2" s="60"/>
      <c r="S2" s="60" t="s">
        <v>2</v>
      </c>
      <c r="T2" s="60"/>
      <c r="U2" s="60"/>
      <c r="V2" s="60"/>
      <c r="W2" s="60"/>
      <c r="X2" s="60"/>
      <c r="Y2" s="60"/>
      <c r="AA2" s="60" t="s">
        <v>3</v>
      </c>
      <c r="AB2" s="60"/>
      <c r="AC2" s="60"/>
      <c r="AD2" s="60"/>
      <c r="AE2" s="60"/>
      <c r="AF2" s="60"/>
      <c r="AG2" s="60"/>
      <c r="AI2" s="60" t="s">
        <v>4</v>
      </c>
      <c r="AJ2" s="60"/>
      <c r="AK2" s="60"/>
      <c r="AL2" s="60"/>
      <c r="AM2" s="60"/>
      <c r="AN2" s="60"/>
      <c r="AO2" s="60"/>
    </row>
    <row r="3" spans="1:45" ht="51.75" customHeight="1" thickBot="1" x14ac:dyDescent="0.3">
      <c r="B3" s="3" t="s">
        <v>12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x14ac:dyDescent="0.25">
      <c r="B4" s="3"/>
      <c r="C4" s="41"/>
      <c r="D4" s="53"/>
      <c r="E4" s="42"/>
      <c r="F4" s="42"/>
      <c r="G4" s="42"/>
      <c r="H4" s="42"/>
      <c r="I4" s="33"/>
      <c r="J4" s="13"/>
      <c r="K4" s="41"/>
      <c r="L4" s="53"/>
      <c r="M4" s="42"/>
      <c r="N4" s="42"/>
      <c r="O4" s="42"/>
      <c r="P4" s="42"/>
      <c r="Q4" s="33"/>
      <c r="R4" s="13"/>
      <c r="S4" s="41"/>
      <c r="T4" s="53"/>
      <c r="U4" s="42"/>
      <c r="V4" s="42"/>
      <c r="W4" s="42"/>
      <c r="X4" s="42"/>
      <c r="Y4" s="33"/>
      <c r="Z4" s="13"/>
      <c r="AA4" s="41"/>
      <c r="AB4" s="53"/>
      <c r="AC4" s="42"/>
      <c r="AD4" s="42"/>
      <c r="AE4" s="42"/>
      <c r="AF4" s="42"/>
      <c r="AG4" s="33"/>
      <c r="AH4" s="13"/>
      <c r="AI4" s="41"/>
      <c r="AJ4" s="53"/>
      <c r="AK4" s="42"/>
      <c r="AL4" s="42"/>
      <c r="AM4" s="42"/>
      <c r="AN4" s="42"/>
      <c r="AO4" s="33"/>
      <c r="AP4" s="14"/>
    </row>
    <row r="5" spans="1:45" s="8" customFormat="1" ht="12.75" x14ac:dyDescent="0.2">
      <c r="A5" s="7"/>
      <c r="B5" s="16" t="s">
        <v>0</v>
      </c>
      <c r="C5" s="40"/>
      <c r="D5" s="54"/>
      <c r="E5" s="40"/>
      <c r="F5" s="40"/>
      <c r="G5" s="40"/>
      <c r="H5" s="40"/>
      <c r="I5" s="34"/>
      <c r="J5" s="17"/>
      <c r="K5" s="40"/>
      <c r="L5" s="54"/>
      <c r="M5" s="40"/>
      <c r="N5" s="40"/>
      <c r="O5" s="40"/>
      <c r="P5" s="40"/>
      <c r="Q5" s="34"/>
      <c r="R5" s="17"/>
      <c r="S5" s="40"/>
      <c r="T5" s="54"/>
      <c r="U5" s="40"/>
      <c r="V5" s="40"/>
      <c r="W5" s="40"/>
      <c r="X5" s="40"/>
      <c r="Y5" s="34"/>
      <c r="Z5" s="17"/>
      <c r="AA5" s="40"/>
      <c r="AB5" s="54"/>
      <c r="AC5" s="40"/>
      <c r="AD5" s="40"/>
      <c r="AE5" s="40"/>
      <c r="AF5" s="40"/>
      <c r="AG5" s="34"/>
      <c r="AH5" s="17"/>
      <c r="AI5" s="40"/>
      <c r="AJ5" s="54"/>
      <c r="AK5" s="40"/>
      <c r="AL5" s="40"/>
      <c r="AM5" s="40"/>
      <c r="AN5" s="40"/>
      <c r="AO5" s="34"/>
      <c r="AP5" s="9"/>
      <c r="AQ5" s="9"/>
      <c r="AR5" s="9"/>
      <c r="AS5" s="9"/>
    </row>
    <row r="6" spans="1:45" s="8" customFormat="1" x14ac:dyDescent="0.2">
      <c r="A6" s="7"/>
      <c r="B6" s="8" t="s">
        <v>73</v>
      </c>
      <c r="C6" s="45">
        <v>0</v>
      </c>
      <c r="D6" s="54">
        <v>0</v>
      </c>
      <c r="E6" s="45">
        <v>0</v>
      </c>
      <c r="F6" s="45">
        <v>0</v>
      </c>
      <c r="G6" s="45">
        <v>0</v>
      </c>
      <c r="H6" s="45">
        <v>0</v>
      </c>
      <c r="I6" s="34">
        <v>0</v>
      </c>
      <c r="J6" s="17"/>
      <c r="K6" s="45">
        <v>1600563.51</v>
      </c>
      <c r="L6" s="54">
        <v>14</v>
      </c>
      <c r="M6" s="45">
        <v>114325.96</v>
      </c>
      <c r="N6" s="45">
        <v>110779.02</v>
      </c>
      <c r="O6" s="45">
        <v>56093.88</v>
      </c>
      <c r="P6" s="45">
        <v>682.18</v>
      </c>
      <c r="Q6" s="34">
        <v>0.35520800000000002</v>
      </c>
      <c r="R6" s="17"/>
      <c r="S6" s="40">
        <v>0</v>
      </c>
      <c r="T6" s="54">
        <v>0</v>
      </c>
      <c r="U6" s="40">
        <v>0</v>
      </c>
      <c r="V6" s="40">
        <v>0</v>
      </c>
      <c r="W6" s="40">
        <v>0</v>
      </c>
      <c r="X6" s="40">
        <v>0</v>
      </c>
      <c r="Y6" s="34">
        <v>0</v>
      </c>
      <c r="Z6" s="17"/>
      <c r="AA6" s="45">
        <v>788183.15</v>
      </c>
      <c r="AB6" s="54">
        <v>6</v>
      </c>
      <c r="AC6" s="45">
        <v>131363.85</v>
      </c>
      <c r="AD6" s="45">
        <v>147962.94</v>
      </c>
      <c r="AE6" s="45">
        <v>88543.75</v>
      </c>
      <c r="AF6" s="45">
        <v>750.84</v>
      </c>
      <c r="AG6" s="34">
        <v>0.36959900000000001</v>
      </c>
      <c r="AH6" s="17"/>
      <c r="AI6" s="45">
        <v>331753.63</v>
      </c>
      <c r="AJ6" s="54">
        <v>4</v>
      </c>
      <c r="AK6" s="45">
        <v>82938.399999999994</v>
      </c>
      <c r="AL6" s="45">
        <v>83003.820000000007</v>
      </c>
      <c r="AM6" s="45">
        <v>21861.65</v>
      </c>
      <c r="AN6" s="45">
        <v>1677.77</v>
      </c>
      <c r="AO6" s="34">
        <v>0.61978299999999997</v>
      </c>
      <c r="AP6" s="9"/>
      <c r="AQ6" s="18"/>
      <c r="AR6" s="19"/>
      <c r="AS6" s="20"/>
    </row>
    <row r="7" spans="1:45" s="8" customFormat="1" x14ac:dyDescent="0.2">
      <c r="A7" s="7"/>
      <c r="B7" s="8" t="s">
        <v>74</v>
      </c>
      <c r="C7" s="45">
        <v>0</v>
      </c>
      <c r="D7" s="54">
        <v>0</v>
      </c>
      <c r="E7" s="45">
        <v>0</v>
      </c>
      <c r="F7" s="45">
        <v>0</v>
      </c>
      <c r="G7" s="45">
        <v>0</v>
      </c>
      <c r="H7" s="45">
        <v>0</v>
      </c>
      <c r="I7" s="34">
        <v>0</v>
      </c>
      <c r="J7" s="17"/>
      <c r="K7" s="45">
        <v>0</v>
      </c>
      <c r="L7" s="54">
        <v>0</v>
      </c>
      <c r="M7" s="45">
        <v>0</v>
      </c>
      <c r="N7" s="45">
        <v>0</v>
      </c>
      <c r="O7" s="45">
        <v>0</v>
      </c>
      <c r="P7" s="45">
        <v>0</v>
      </c>
      <c r="Q7" s="34">
        <v>0</v>
      </c>
      <c r="R7" s="17"/>
      <c r="S7" s="40">
        <v>0</v>
      </c>
      <c r="T7" s="54">
        <v>0</v>
      </c>
      <c r="U7" s="40">
        <v>0</v>
      </c>
      <c r="V7" s="40">
        <v>0</v>
      </c>
      <c r="W7" s="40">
        <v>0</v>
      </c>
      <c r="X7" s="40">
        <v>0</v>
      </c>
      <c r="Y7" s="34">
        <v>0</v>
      </c>
      <c r="Z7" s="17"/>
      <c r="AA7" s="45">
        <v>0</v>
      </c>
      <c r="AB7" s="54">
        <v>0</v>
      </c>
      <c r="AC7" s="45">
        <v>0</v>
      </c>
      <c r="AD7" s="45">
        <v>0</v>
      </c>
      <c r="AE7" s="45">
        <v>0</v>
      </c>
      <c r="AF7" s="45">
        <v>0</v>
      </c>
      <c r="AG7" s="34">
        <v>0</v>
      </c>
      <c r="AH7" s="17"/>
      <c r="AI7" s="45">
        <v>17115.02</v>
      </c>
      <c r="AJ7" s="54">
        <v>1</v>
      </c>
      <c r="AK7" s="45">
        <v>17115.02</v>
      </c>
      <c r="AL7" s="45">
        <v>17115.02</v>
      </c>
      <c r="AM7" s="45">
        <v>0</v>
      </c>
      <c r="AN7" s="45">
        <v>0</v>
      </c>
      <c r="AO7" s="34">
        <v>0</v>
      </c>
      <c r="AP7" s="9"/>
      <c r="AQ7" s="18"/>
      <c r="AR7" s="19"/>
      <c r="AS7" s="20"/>
    </row>
    <row r="8" spans="1:45" s="8" customFormat="1" x14ac:dyDescent="0.2">
      <c r="A8" s="7"/>
      <c r="B8" s="8" t="s">
        <v>75</v>
      </c>
      <c r="C8" s="45">
        <v>0</v>
      </c>
      <c r="D8" s="54">
        <v>0</v>
      </c>
      <c r="E8" s="45">
        <v>0</v>
      </c>
      <c r="F8" s="45">
        <v>0</v>
      </c>
      <c r="G8" s="45">
        <v>0</v>
      </c>
      <c r="H8" s="45">
        <v>0</v>
      </c>
      <c r="I8" s="34">
        <v>0</v>
      </c>
      <c r="J8" s="17"/>
      <c r="K8" s="45">
        <v>0</v>
      </c>
      <c r="L8" s="54">
        <v>0</v>
      </c>
      <c r="M8" s="45">
        <v>0</v>
      </c>
      <c r="N8" s="45">
        <v>0</v>
      </c>
      <c r="O8" s="45">
        <v>0</v>
      </c>
      <c r="P8" s="45">
        <v>0</v>
      </c>
      <c r="Q8" s="34">
        <v>0</v>
      </c>
      <c r="R8" s="17"/>
      <c r="S8" s="40">
        <v>0</v>
      </c>
      <c r="T8" s="54">
        <v>0</v>
      </c>
      <c r="U8" s="40">
        <v>0</v>
      </c>
      <c r="V8" s="40">
        <v>0</v>
      </c>
      <c r="W8" s="40">
        <v>0</v>
      </c>
      <c r="X8" s="40">
        <v>0</v>
      </c>
      <c r="Y8" s="34">
        <v>0</v>
      </c>
      <c r="Z8" s="17"/>
      <c r="AA8" s="45">
        <v>97408.77</v>
      </c>
      <c r="AB8" s="54">
        <v>3</v>
      </c>
      <c r="AC8" s="45">
        <v>32469.59</v>
      </c>
      <c r="AD8" s="45">
        <v>40194.080000000002</v>
      </c>
      <c r="AE8" s="45">
        <v>18405.41</v>
      </c>
      <c r="AF8" s="45">
        <v>186.23</v>
      </c>
      <c r="AG8" s="34">
        <v>0.467922</v>
      </c>
      <c r="AH8" s="17"/>
      <c r="AI8" s="45">
        <v>9371.7000000000007</v>
      </c>
      <c r="AJ8" s="54">
        <v>1</v>
      </c>
      <c r="AK8" s="45">
        <v>9371.7000000000007</v>
      </c>
      <c r="AL8" s="45">
        <v>9371.7000000000007</v>
      </c>
      <c r="AM8" s="45">
        <v>0</v>
      </c>
      <c r="AN8" s="45">
        <v>39.22</v>
      </c>
      <c r="AO8" s="34">
        <v>0.24731900000000001</v>
      </c>
      <c r="AP8" s="9"/>
      <c r="AQ8" s="18"/>
      <c r="AR8" s="19"/>
      <c r="AS8" s="20"/>
    </row>
    <row r="9" spans="1:45" s="8" customFormat="1" x14ac:dyDescent="0.2">
      <c r="A9" s="7"/>
      <c r="B9" s="8" t="s">
        <v>76</v>
      </c>
      <c r="C9" s="45">
        <v>45423.34</v>
      </c>
      <c r="D9" s="54">
        <v>1</v>
      </c>
      <c r="E9" s="45">
        <v>45423.34</v>
      </c>
      <c r="F9" s="45">
        <v>45423.34</v>
      </c>
      <c r="G9" s="45">
        <v>0</v>
      </c>
      <c r="H9" s="46"/>
      <c r="I9" s="35"/>
      <c r="J9" s="17"/>
      <c r="K9" s="45">
        <v>0</v>
      </c>
      <c r="L9" s="54">
        <v>0</v>
      </c>
      <c r="M9" s="45">
        <v>0</v>
      </c>
      <c r="N9" s="45">
        <v>0</v>
      </c>
      <c r="O9" s="45">
        <v>0</v>
      </c>
      <c r="P9" s="46"/>
      <c r="Q9" s="35"/>
      <c r="R9" s="17"/>
      <c r="S9" s="40">
        <v>0</v>
      </c>
      <c r="T9" s="54">
        <v>0</v>
      </c>
      <c r="U9" s="40">
        <v>0</v>
      </c>
      <c r="V9" s="40">
        <v>0</v>
      </c>
      <c r="W9" s="40">
        <v>0</v>
      </c>
      <c r="X9" s="43"/>
      <c r="Y9" s="35"/>
      <c r="Z9" s="17"/>
      <c r="AA9" s="45">
        <v>2000699.04</v>
      </c>
      <c r="AB9" s="54">
        <v>29</v>
      </c>
      <c r="AC9" s="45">
        <v>68989.62</v>
      </c>
      <c r="AD9" s="45">
        <v>67599.009999999995</v>
      </c>
      <c r="AE9" s="45">
        <v>30880.639999999999</v>
      </c>
      <c r="AF9" s="46"/>
      <c r="AG9" s="35"/>
      <c r="AH9" s="17"/>
      <c r="AI9" s="45">
        <v>706314.79</v>
      </c>
      <c r="AJ9" s="54">
        <v>7</v>
      </c>
      <c r="AK9" s="45">
        <v>100902.11</v>
      </c>
      <c r="AL9" s="45">
        <v>44052.98</v>
      </c>
      <c r="AM9" s="45">
        <v>116834.26</v>
      </c>
      <c r="AN9" s="46"/>
      <c r="AO9" s="35"/>
      <c r="AP9" s="9"/>
      <c r="AQ9" s="18"/>
      <c r="AR9" s="19"/>
      <c r="AS9" s="20"/>
    </row>
    <row r="10" spans="1:45" s="8" customFormat="1" x14ac:dyDescent="0.2">
      <c r="A10" s="7"/>
      <c r="B10" s="8" t="s">
        <v>77</v>
      </c>
      <c r="C10" s="45">
        <v>0</v>
      </c>
      <c r="D10" s="54">
        <v>0</v>
      </c>
      <c r="E10" s="45">
        <v>0</v>
      </c>
      <c r="F10" s="45">
        <v>0</v>
      </c>
      <c r="G10" s="45">
        <v>0</v>
      </c>
      <c r="H10" s="46"/>
      <c r="I10" s="35"/>
      <c r="J10" s="17"/>
      <c r="K10" s="45">
        <v>0</v>
      </c>
      <c r="L10" s="54">
        <v>0</v>
      </c>
      <c r="M10" s="45">
        <v>0</v>
      </c>
      <c r="N10" s="45">
        <v>0</v>
      </c>
      <c r="O10" s="45">
        <v>0</v>
      </c>
      <c r="P10" s="46"/>
      <c r="Q10" s="35"/>
      <c r="R10" s="17"/>
      <c r="S10" s="40">
        <v>401950.99</v>
      </c>
      <c r="T10" s="54">
        <v>3</v>
      </c>
      <c r="U10" s="40">
        <v>133983.66</v>
      </c>
      <c r="V10" s="40">
        <v>169228.2</v>
      </c>
      <c r="W10" s="40">
        <v>81549.850000000006</v>
      </c>
      <c r="X10" s="43"/>
      <c r="Y10" s="35"/>
      <c r="Z10" s="17"/>
      <c r="AA10" s="45">
        <v>0</v>
      </c>
      <c r="AB10" s="54">
        <v>0</v>
      </c>
      <c r="AC10" s="45">
        <v>0</v>
      </c>
      <c r="AD10" s="45">
        <v>0</v>
      </c>
      <c r="AE10" s="45">
        <v>0</v>
      </c>
      <c r="AF10" s="46"/>
      <c r="AG10" s="35"/>
      <c r="AH10" s="17"/>
      <c r="AI10" s="45">
        <v>605411.68999999994</v>
      </c>
      <c r="AJ10" s="54">
        <v>9</v>
      </c>
      <c r="AK10" s="45">
        <v>67267.960000000006</v>
      </c>
      <c r="AL10" s="45">
        <v>53970.41</v>
      </c>
      <c r="AM10" s="45">
        <v>50155.98</v>
      </c>
      <c r="AN10" s="46"/>
      <c r="AO10" s="35"/>
      <c r="AP10" s="9"/>
      <c r="AQ10" s="18"/>
      <c r="AR10" s="19"/>
      <c r="AS10" s="20"/>
    </row>
    <row r="11" spans="1:45" s="8" customFormat="1" x14ac:dyDescent="0.2">
      <c r="A11" s="7"/>
      <c r="B11" s="8" t="s">
        <v>78</v>
      </c>
      <c r="C11" s="45">
        <v>0</v>
      </c>
      <c r="D11" s="54">
        <v>0</v>
      </c>
      <c r="E11" s="45">
        <v>0</v>
      </c>
      <c r="F11" s="45">
        <v>0</v>
      </c>
      <c r="G11" s="45">
        <v>0</v>
      </c>
      <c r="H11" s="46"/>
      <c r="I11" s="35"/>
      <c r="J11" s="17"/>
      <c r="K11" s="45">
        <v>0</v>
      </c>
      <c r="L11" s="54">
        <v>0</v>
      </c>
      <c r="M11" s="45">
        <v>0</v>
      </c>
      <c r="N11" s="45">
        <v>0</v>
      </c>
      <c r="O11" s="45">
        <v>0</v>
      </c>
      <c r="P11" s="46"/>
      <c r="Q11" s="35"/>
      <c r="R11" s="17"/>
      <c r="S11" s="40">
        <v>0</v>
      </c>
      <c r="T11" s="54">
        <v>0</v>
      </c>
      <c r="U11" s="40">
        <v>0</v>
      </c>
      <c r="V11" s="40">
        <v>0</v>
      </c>
      <c r="W11" s="40">
        <v>0</v>
      </c>
      <c r="X11" s="43"/>
      <c r="Y11" s="35"/>
      <c r="Z11" s="17"/>
      <c r="AA11" s="45">
        <v>0</v>
      </c>
      <c r="AB11" s="54">
        <v>0</v>
      </c>
      <c r="AC11" s="45">
        <v>0</v>
      </c>
      <c r="AD11" s="45">
        <v>0</v>
      </c>
      <c r="AE11" s="45">
        <v>0</v>
      </c>
      <c r="AF11" s="46"/>
      <c r="AG11" s="35"/>
      <c r="AH11" s="17"/>
      <c r="AI11" s="45">
        <v>0</v>
      </c>
      <c r="AJ11" s="54">
        <v>0</v>
      </c>
      <c r="AK11" s="45">
        <v>0</v>
      </c>
      <c r="AL11" s="45">
        <v>0</v>
      </c>
      <c r="AM11" s="45">
        <v>0</v>
      </c>
      <c r="AN11" s="46"/>
      <c r="AO11" s="35"/>
      <c r="AP11" s="9"/>
      <c r="AQ11" s="18"/>
      <c r="AR11" s="19"/>
      <c r="AS11" s="20"/>
    </row>
    <row r="12" spans="1:45" s="8" customFormat="1" x14ac:dyDescent="0.2">
      <c r="A12" s="7"/>
      <c r="B12" s="8" t="s">
        <v>79</v>
      </c>
      <c r="C12" s="45">
        <v>0</v>
      </c>
      <c r="D12" s="54">
        <v>0</v>
      </c>
      <c r="E12" s="45">
        <v>0</v>
      </c>
      <c r="F12" s="45">
        <v>0</v>
      </c>
      <c r="G12" s="45">
        <v>0</v>
      </c>
      <c r="H12" s="46"/>
      <c r="I12" s="35"/>
      <c r="J12" s="17"/>
      <c r="K12" s="45">
        <v>0</v>
      </c>
      <c r="L12" s="54">
        <v>0</v>
      </c>
      <c r="M12" s="45">
        <v>0</v>
      </c>
      <c r="N12" s="45">
        <v>0</v>
      </c>
      <c r="O12" s="45">
        <v>0</v>
      </c>
      <c r="P12" s="46"/>
      <c r="Q12" s="35"/>
      <c r="R12" s="17"/>
      <c r="S12" s="40">
        <v>0</v>
      </c>
      <c r="T12" s="54">
        <v>0</v>
      </c>
      <c r="U12" s="40">
        <v>0</v>
      </c>
      <c r="V12" s="40">
        <v>0</v>
      </c>
      <c r="W12" s="40">
        <v>0</v>
      </c>
      <c r="X12" s="43"/>
      <c r="Y12" s="35"/>
      <c r="Z12" s="17"/>
      <c r="AA12" s="45">
        <v>0</v>
      </c>
      <c r="AB12" s="54">
        <v>0</v>
      </c>
      <c r="AC12" s="45">
        <v>0</v>
      </c>
      <c r="AD12" s="45">
        <v>0</v>
      </c>
      <c r="AE12" s="45">
        <v>0</v>
      </c>
      <c r="AF12" s="46"/>
      <c r="AG12" s="35"/>
      <c r="AH12" s="17"/>
      <c r="AI12" s="45">
        <v>6000</v>
      </c>
      <c r="AJ12" s="54">
        <v>2</v>
      </c>
      <c r="AK12" s="45">
        <v>3000</v>
      </c>
      <c r="AL12" s="45">
        <v>3000</v>
      </c>
      <c r="AM12" s="45">
        <v>0</v>
      </c>
      <c r="AN12" s="46"/>
      <c r="AO12" s="35"/>
      <c r="AP12" s="9"/>
      <c r="AQ12" s="18"/>
      <c r="AR12" s="19"/>
      <c r="AS12" s="20"/>
    </row>
    <row r="13" spans="1:45" s="8" customFormat="1" x14ac:dyDescent="0.2">
      <c r="A13" s="7"/>
      <c r="B13" s="8" t="s">
        <v>80</v>
      </c>
      <c r="C13" s="45">
        <v>0</v>
      </c>
      <c r="D13" s="54">
        <v>0</v>
      </c>
      <c r="E13" s="45">
        <v>0</v>
      </c>
      <c r="F13" s="45">
        <v>0</v>
      </c>
      <c r="G13" s="45">
        <v>0</v>
      </c>
      <c r="H13" s="46"/>
      <c r="I13" s="35"/>
      <c r="J13" s="17"/>
      <c r="K13" s="45">
        <v>0</v>
      </c>
      <c r="L13" s="54">
        <v>0</v>
      </c>
      <c r="M13" s="45">
        <v>0</v>
      </c>
      <c r="N13" s="45">
        <v>0</v>
      </c>
      <c r="O13" s="45">
        <v>0</v>
      </c>
      <c r="P13" s="46"/>
      <c r="Q13" s="35"/>
      <c r="R13" s="17"/>
      <c r="S13" s="40">
        <v>0</v>
      </c>
      <c r="T13" s="54">
        <v>0</v>
      </c>
      <c r="U13" s="40">
        <v>0</v>
      </c>
      <c r="V13" s="40">
        <v>0</v>
      </c>
      <c r="W13" s="40">
        <v>0</v>
      </c>
      <c r="X13" s="43"/>
      <c r="Y13" s="35"/>
      <c r="Z13" s="17"/>
      <c r="AA13" s="45">
        <v>0</v>
      </c>
      <c r="AB13" s="54">
        <v>0</v>
      </c>
      <c r="AC13" s="45">
        <v>0</v>
      </c>
      <c r="AD13" s="45">
        <v>0</v>
      </c>
      <c r="AE13" s="45">
        <v>0</v>
      </c>
      <c r="AF13" s="46"/>
      <c r="AG13" s="35"/>
      <c r="AH13" s="17"/>
      <c r="AI13" s="45">
        <v>0</v>
      </c>
      <c r="AJ13" s="54">
        <v>0</v>
      </c>
      <c r="AK13" s="45">
        <v>0</v>
      </c>
      <c r="AL13" s="45">
        <v>0</v>
      </c>
      <c r="AM13" s="45">
        <v>0</v>
      </c>
      <c r="AN13" s="46"/>
      <c r="AO13" s="35"/>
      <c r="AP13" s="9"/>
      <c r="AQ13" s="18"/>
      <c r="AR13" s="19"/>
      <c r="AS13" s="20"/>
    </row>
    <row r="14" spans="1:45" s="8" customFormat="1" x14ac:dyDescent="0.2">
      <c r="A14" s="7"/>
      <c r="B14" s="8" t="s">
        <v>81</v>
      </c>
      <c r="C14" s="45">
        <v>0</v>
      </c>
      <c r="D14" s="54">
        <v>0</v>
      </c>
      <c r="E14" s="45">
        <v>0</v>
      </c>
      <c r="F14" s="45">
        <v>0</v>
      </c>
      <c r="G14" s="45">
        <v>0</v>
      </c>
      <c r="H14" s="45">
        <v>0</v>
      </c>
      <c r="I14" s="34">
        <v>0</v>
      </c>
      <c r="J14" s="17"/>
      <c r="K14" s="45">
        <v>0</v>
      </c>
      <c r="L14" s="54">
        <v>0</v>
      </c>
      <c r="M14" s="45">
        <v>0</v>
      </c>
      <c r="N14" s="45">
        <v>0</v>
      </c>
      <c r="O14" s="45">
        <v>0</v>
      </c>
      <c r="P14" s="45">
        <v>0</v>
      </c>
      <c r="Q14" s="34">
        <v>0</v>
      </c>
      <c r="R14" s="17"/>
      <c r="S14" s="40">
        <v>0</v>
      </c>
      <c r="T14" s="54">
        <v>0</v>
      </c>
      <c r="U14" s="40">
        <v>0</v>
      </c>
      <c r="V14" s="40">
        <v>0</v>
      </c>
      <c r="W14" s="40">
        <v>0</v>
      </c>
      <c r="X14" s="40">
        <v>0</v>
      </c>
      <c r="Y14" s="34">
        <v>0</v>
      </c>
      <c r="Z14" s="17"/>
      <c r="AA14" s="45">
        <v>0</v>
      </c>
      <c r="AB14" s="54">
        <v>0</v>
      </c>
      <c r="AC14" s="45">
        <v>0</v>
      </c>
      <c r="AD14" s="45">
        <v>0</v>
      </c>
      <c r="AE14" s="45">
        <v>0</v>
      </c>
      <c r="AF14" s="45">
        <v>0</v>
      </c>
      <c r="AG14" s="34">
        <v>0</v>
      </c>
      <c r="AH14" s="17"/>
      <c r="AI14" s="45">
        <v>0</v>
      </c>
      <c r="AJ14" s="54">
        <v>0</v>
      </c>
      <c r="AK14" s="45">
        <v>0</v>
      </c>
      <c r="AL14" s="45">
        <v>0</v>
      </c>
      <c r="AM14" s="45">
        <v>0</v>
      </c>
      <c r="AN14" s="45">
        <v>0</v>
      </c>
      <c r="AO14" s="34">
        <v>0</v>
      </c>
      <c r="AP14" s="9"/>
      <c r="AQ14" s="18"/>
      <c r="AR14" s="19"/>
      <c r="AS14" s="20"/>
    </row>
    <row r="15" spans="1:45" s="8" customFormat="1" x14ac:dyDescent="0.2">
      <c r="A15" s="7"/>
      <c r="B15" s="8" t="s">
        <v>82</v>
      </c>
      <c r="C15" s="45">
        <v>0</v>
      </c>
      <c r="D15" s="54">
        <v>0</v>
      </c>
      <c r="E15" s="45">
        <v>0</v>
      </c>
      <c r="F15" s="45">
        <v>0</v>
      </c>
      <c r="G15" s="45">
        <v>0</v>
      </c>
      <c r="H15" s="46"/>
      <c r="I15" s="35"/>
      <c r="J15" s="17"/>
      <c r="K15" s="45">
        <v>0</v>
      </c>
      <c r="L15" s="54">
        <v>0</v>
      </c>
      <c r="M15" s="45">
        <v>0</v>
      </c>
      <c r="N15" s="45">
        <v>0</v>
      </c>
      <c r="O15" s="45">
        <v>0</v>
      </c>
      <c r="P15" s="46"/>
      <c r="Q15" s="35"/>
      <c r="R15" s="17"/>
      <c r="S15" s="40">
        <v>0</v>
      </c>
      <c r="T15" s="54">
        <v>0</v>
      </c>
      <c r="U15" s="40">
        <v>0</v>
      </c>
      <c r="V15" s="40">
        <v>0</v>
      </c>
      <c r="W15" s="40">
        <v>0</v>
      </c>
      <c r="X15" s="43"/>
      <c r="Y15" s="35"/>
      <c r="Z15" s="17"/>
      <c r="AA15" s="45">
        <v>0</v>
      </c>
      <c r="AB15" s="54">
        <v>0</v>
      </c>
      <c r="AC15" s="45">
        <v>0</v>
      </c>
      <c r="AD15" s="45">
        <v>0</v>
      </c>
      <c r="AE15" s="45">
        <v>0</v>
      </c>
      <c r="AF15" s="46"/>
      <c r="AG15" s="35"/>
      <c r="AH15" s="17"/>
      <c r="AI15" s="45">
        <v>398665.58</v>
      </c>
      <c r="AJ15" s="54">
        <v>5</v>
      </c>
      <c r="AK15" s="45">
        <v>79733.11</v>
      </c>
      <c r="AL15" s="45">
        <v>76261.2</v>
      </c>
      <c r="AM15" s="45">
        <v>33841.54</v>
      </c>
      <c r="AN15" s="46"/>
      <c r="AO15" s="35"/>
      <c r="AP15" s="9"/>
      <c r="AQ15" s="18"/>
      <c r="AR15" s="19"/>
      <c r="AS15" s="20"/>
    </row>
    <row r="16" spans="1:45" s="8" customFormat="1" x14ac:dyDescent="0.2">
      <c r="A16" s="7"/>
      <c r="B16" s="8" t="s">
        <v>83</v>
      </c>
      <c r="C16" s="45">
        <v>0</v>
      </c>
      <c r="D16" s="54">
        <v>0</v>
      </c>
      <c r="E16" s="45">
        <v>0</v>
      </c>
      <c r="F16" s="45">
        <v>0</v>
      </c>
      <c r="G16" s="45">
        <v>0</v>
      </c>
      <c r="H16" s="46"/>
      <c r="I16" s="35"/>
      <c r="J16" s="17"/>
      <c r="K16" s="45">
        <v>0</v>
      </c>
      <c r="L16" s="54">
        <v>0</v>
      </c>
      <c r="M16" s="45">
        <v>0</v>
      </c>
      <c r="N16" s="45">
        <v>0</v>
      </c>
      <c r="O16" s="45">
        <v>0</v>
      </c>
      <c r="P16" s="46"/>
      <c r="Q16" s="35"/>
      <c r="R16" s="17"/>
      <c r="S16" s="40">
        <v>0</v>
      </c>
      <c r="T16" s="54">
        <v>0</v>
      </c>
      <c r="U16" s="40">
        <v>0</v>
      </c>
      <c r="V16" s="40">
        <v>0</v>
      </c>
      <c r="W16" s="40">
        <v>0</v>
      </c>
      <c r="X16" s="43"/>
      <c r="Y16" s="35"/>
      <c r="Z16" s="17"/>
      <c r="AA16" s="45">
        <v>0</v>
      </c>
      <c r="AB16" s="54">
        <v>0</v>
      </c>
      <c r="AC16" s="45">
        <v>0</v>
      </c>
      <c r="AD16" s="45">
        <v>0</v>
      </c>
      <c r="AE16" s="45">
        <v>0</v>
      </c>
      <c r="AF16" s="46"/>
      <c r="AG16" s="35"/>
      <c r="AH16" s="17"/>
      <c r="AI16" s="45">
        <v>0</v>
      </c>
      <c r="AJ16" s="54">
        <v>0</v>
      </c>
      <c r="AK16" s="45">
        <v>0</v>
      </c>
      <c r="AL16" s="45">
        <v>0</v>
      </c>
      <c r="AM16" s="45">
        <v>0</v>
      </c>
      <c r="AN16" s="46"/>
      <c r="AO16" s="35"/>
      <c r="AP16" s="9"/>
      <c r="AQ16" s="18"/>
      <c r="AR16" s="19"/>
      <c r="AS16" s="20"/>
    </row>
    <row r="17" spans="1:45" s="8" customFormat="1" x14ac:dyDescent="0.2">
      <c r="A17" s="7"/>
      <c r="B17" s="8" t="s">
        <v>84</v>
      </c>
      <c r="C17" s="45">
        <v>0</v>
      </c>
      <c r="D17" s="54">
        <v>0</v>
      </c>
      <c r="E17" s="45">
        <v>0</v>
      </c>
      <c r="F17" s="45">
        <v>0</v>
      </c>
      <c r="G17" s="45">
        <v>0</v>
      </c>
      <c r="H17" s="46"/>
      <c r="I17" s="35"/>
      <c r="J17" s="17"/>
      <c r="K17" s="45">
        <v>0</v>
      </c>
      <c r="L17" s="54">
        <v>0</v>
      </c>
      <c r="M17" s="45">
        <v>0</v>
      </c>
      <c r="N17" s="45">
        <v>0</v>
      </c>
      <c r="O17" s="45">
        <v>0</v>
      </c>
      <c r="P17" s="46"/>
      <c r="Q17" s="35"/>
      <c r="R17" s="17"/>
      <c r="S17" s="40">
        <v>0</v>
      </c>
      <c r="T17" s="54">
        <v>0</v>
      </c>
      <c r="U17" s="40">
        <v>0</v>
      </c>
      <c r="V17" s="40">
        <v>0</v>
      </c>
      <c r="W17" s="40">
        <v>0</v>
      </c>
      <c r="X17" s="43"/>
      <c r="Y17" s="35"/>
      <c r="Z17" s="17"/>
      <c r="AA17" s="45">
        <v>0</v>
      </c>
      <c r="AB17" s="54">
        <v>0</v>
      </c>
      <c r="AC17" s="45">
        <v>0</v>
      </c>
      <c r="AD17" s="45">
        <v>0</v>
      </c>
      <c r="AE17" s="45">
        <v>0</v>
      </c>
      <c r="AF17" s="46"/>
      <c r="AG17" s="35"/>
      <c r="AH17" s="17"/>
      <c r="AI17" s="45">
        <v>0</v>
      </c>
      <c r="AJ17" s="54">
        <v>0</v>
      </c>
      <c r="AK17" s="45">
        <v>0</v>
      </c>
      <c r="AL17" s="45">
        <v>0</v>
      </c>
      <c r="AM17" s="45">
        <v>0</v>
      </c>
      <c r="AN17" s="46"/>
      <c r="AO17" s="35"/>
      <c r="AP17" s="9"/>
      <c r="AQ17" s="18"/>
      <c r="AR17" s="19"/>
      <c r="AS17" s="20"/>
    </row>
    <row r="18" spans="1:45" s="8" customFormat="1" x14ac:dyDescent="0.2">
      <c r="A18" s="7"/>
      <c r="B18" s="8" t="s">
        <v>85</v>
      </c>
      <c r="C18" s="47">
        <v>0</v>
      </c>
      <c r="D18" s="55">
        <v>0</v>
      </c>
      <c r="E18" s="47">
        <v>0</v>
      </c>
      <c r="F18" s="47">
        <v>0</v>
      </c>
      <c r="G18" s="47">
        <v>0</v>
      </c>
      <c r="H18" s="46"/>
      <c r="I18" s="35"/>
      <c r="J18" s="21"/>
      <c r="K18" s="47">
        <v>0</v>
      </c>
      <c r="L18" s="55">
        <v>0</v>
      </c>
      <c r="M18" s="47">
        <v>0</v>
      </c>
      <c r="N18" s="47">
        <v>0</v>
      </c>
      <c r="O18" s="47">
        <v>0</v>
      </c>
      <c r="P18" s="46"/>
      <c r="Q18" s="35"/>
      <c r="R18" s="21"/>
      <c r="S18" s="58">
        <v>0</v>
      </c>
      <c r="T18" s="55">
        <v>0</v>
      </c>
      <c r="U18" s="58">
        <v>0</v>
      </c>
      <c r="V18" s="58">
        <v>0</v>
      </c>
      <c r="W18" s="58">
        <v>0</v>
      </c>
      <c r="X18" s="43"/>
      <c r="Y18" s="35"/>
      <c r="Z18" s="21"/>
      <c r="AA18" s="47">
        <v>0</v>
      </c>
      <c r="AB18" s="55">
        <v>0</v>
      </c>
      <c r="AC18" s="47">
        <v>0</v>
      </c>
      <c r="AD18" s="47">
        <v>0</v>
      </c>
      <c r="AE18" s="47">
        <v>0</v>
      </c>
      <c r="AF18" s="46"/>
      <c r="AG18" s="35"/>
      <c r="AH18" s="21"/>
      <c r="AI18" s="47">
        <v>0</v>
      </c>
      <c r="AJ18" s="55">
        <v>0</v>
      </c>
      <c r="AK18" s="47">
        <v>0</v>
      </c>
      <c r="AL18" s="47">
        <v>0</v>
      </c>
      <c r="AM18" s="47">
        <v>0</v>
      </c>
      <c r="AN18" s="46"/>
      <c r="AO18" s="35"/>
      <c r="AP18" s="9"/>
      <c r="AQ18" s="18"/>
      <c r="AR18" s="19"/>
      <c r="AS18" s="20"/>
    </row>
    <row r="19" spans="1:45" s="8" customFormat="1" x14ac:dyDescent="0.2">
      <c r="A19" s="7"/>
      <c r="B19" s="8" t="s">
        <v>86</v>
      </c>
      <c r="C19" s="47">
        <f>C50*D50*E50*7.85</f>
        <v>0</v>
      </c>
      <c r="D19" s="55">
        <f>D50</f>
        <v>0</v>
      </c>
      <c r="E19" s="47">
        <v>0</v>
      </c>
      <c r="F19" s="46"/>
      <c r="G19" s="46"/>
      <c r="H19" s="46"/>
      <c r="I19" s="35"/>
      <c r="J19" s="21"/>
      <c r="K19" s="47">
        <f>K50*L50*M50*7.85</f>
        <v>3991306.3300004844</v>
      </c>
      <c r="L19" s="55">
        <f>L50</f>
        <v>83</v>
      </c>
      <c r="M19" s="47">
        <f>K19/L19</f>
        <v>48088.02807229499</v>
      </c>
      <c r="N19" s="46"/>
      <c r="O19" s="46"/>
      <c r="P19" s="46"/>
      <c r="Q19" s="35"/>
      <c r="R19" s="21"/>
      <c r="S19" s="58">
        <f>S50*T50*U50*7.85</f>
        <v>0</v>
      </c>
      <c r="T19" s="55">
        <f>T50</f>
        <v>0</v>
      </c>
      <c r="U19" s="58">
        <v>0</v>
      </c>
      <c r="V19" s="43"/>
      <c r="W19" s="43"/>
      <c r="X19" s="43"/>
      <c r="Y19" s="35"/>
      <c r="Z19" s="21"/>
      <c r="AA19" s="47">
        <f>AA50*AB50*AC50*7.85</f>
        <v>205766.63490750501</v>
      </c>
      <c r="AB19" s="55">
        <f>AB50</f>
        <v>2</v>
      </c>
      <c r="AC19" s="47">
        <f>AA19/AB19</f>
        <v>102883.3174537525</v>
      </c>
      <c r="AD19" s="46"/>
      <c r="AE19" s="46"/>
      <c r="AF19" s="46"/>
      <c r="AG19" s="35"/>
      <c r="AH19" s="21"/>
      <c r="AI19" s="47">
        <f>AI50*AJ50*AK50*7.85</f>
        <v>303533.74746662495</v>
      </c>
      <c r="AJ19" s="55">
        <f>AJ50</f>
        <v>5</v>
      </c>
      <c r="AK19" s="47">
        <f>AI19/AJ19</f>
        <v>60706.749493324991</v>
      </c>
      <c r="AL19" s="46"/>
      <c r="AM19" s="46"/>
      <c r="AN19" s="46"/>
      <c r="AO19" s="35"/>
      <c r="AP19" s="9"/>
      <c r="AQ19" s="18"/>
      <c r="AR19" s="19"/>
      <c r="AS19" s="20"/>
    </row>
    <row r="20" spans="1:45" s="8" customFormat="1" ht="12.75" x14ac:dyDescent="0.2">
      <c r="A20" s="7"/>
      <c r="B20" s="22"/>
      <c r="C20" s="48"/>
      <c r="D20" s="56"/>
      <c r="E20" s="48"/>
      <c r="F20" s="48"/>
      <c r="G20" s="48"/>
      <c r="H20" s="48"/>
      <c r="I20" s="36"/>
      <c r="J20" s="23"/>
      <c r="K20" s="48"/>
      <c r="L20" s="55"/>
      <c r="M20" s="48"/>
      <c r="N20" s="48"/>
      <c r="O20" s="48"/>
      <c r="P20" s="48"/>
      <c r="Q20" s="36"/>
      <c r="R20" s="23"/>
      <c r="S20" s="44"/>
      <c r="T20" s="56"/>
      <c r="U20" s="44"/>
      <c r="V20" s="44"/>
      <c r="W20" s="44"/>
      <c r="X20" s="44"/>
      <c r="Y20" s="36"/>
      <c r="Z20" s="23"/>
      <c r="AA20" s="48"/>
      <c r="AB20" s="56"/>
      <c r="AC20" s="48"/>
      <c r="AD20" s="48"/>
      <c r="AE20" s="48"/>
      <c r="AF20" s="48"/>
      <c r="AG20" s="36"/>
      <c r="AH20" s="23"/>
      <c r="AI20" s="48"/>
      <c r="AJ20" s="56"/>
      <c r="AK20" s="47"/>
      <c r="AL20" s="48"/>
      <c r="AM20" s="48"/>
      <c r="AN20" s="48"/>
      <c r="AO20" s="36"/>
      <c r="AP20" s="9"/>
      <c r="AQ20" s="9"/>
      <c r="AR20" s="9"/>
      <c r="AS20" s="9"/>
    </row>
    <row r="21" spans="1:45" s="8" customFormat="1" ht="12.75" x14ac:dyDescent="0.2">
      <c r="A21" s="7"/>
      <c r="B21" s="24" t="s">
        <v>62</v>
      </c>
      <c r="C21" s="49"/>
      <c r="D21" s="57"/>
      <c r="E21" s="49"/>
      <c r="F21" s="49"/>
      <c r="G21" s="49"/>
      <c r="H21" s="49"/>
      <c r="I21" s="37"/>
      <c r="K21" s="49"/>
      <c r="L21" s="57"/>
      <c r="M21" s="49"/>
      <c r="N21" s="49"/>
      <c r="O21" s="49"/>
      <c r="P21" s="49"/>
      <c r="Q21" s="37"/>
      <c r="S21" s="25"/>
      <c r="T21" s="57"/>
      <c r="U21" s="25"/>
      <c r="V21" s="25"/>
      <c r="W21" s="25"/>
      <c r="X21" s="25"/>
      <c r="Y21" s="37"/>
      <c r="AA21" s="49"/>
      <c r="AB21" s="57"/>
      <c r="AC21" s="49"/>
      <c r="AD21" s="49"/>
      <c r="AE21" s="49"/>
      <c r="AF21" s="49"/>
      <c r="AG21" s="37"/>
      <c r="AI21" s="49"/>
      <c r="AJ21" s="57"/>
      <c r="AK21" s="49"/>
      <c r="AL21" s="49"/>
      <c r="AM21" s="49"/>
      <c r="AN21" s="49"/>
      <c r="AO21" s="37"/>
      <c r="AP21" s="9"/>
      <c r="AQ21" s="9"/>
      <c r="AR21" s="9"/>
      <c r="AS21" s="9"/>
    </row>
    <row r="22" spans="1:45" s="8" customFormat="1" x14ac:dyDescent="0.2">
      <c r="A22" s="7"/>
      <c r="B22" s="22" t="s">
        <v>87</v>
      </c>
      <c r="C22" s="45">
        <v>0</v>
      </c>
      <c r="D22" s="54">
        <v>0</v>
      </c>
      <c r="E22" s="45">
        <v>0</v>
      </c>
      <c r="F22" s="45">
        <v>0</v>
      </c>
      <c r="G22" s="45">
        <v>0</v>
      </c>
      <c r="H22" s="45">
        <v>0</v>
      </c>
      <c r="I22" s="34">
        <v>0</v>
      </c>
      <c r="J22" s="17"/>
      <c r="K22" s="45">
        <v>1540811.13</v>
      </c>
      <c r="L22" s="54">
        <v>10</v>
      </c>
      <c r="M22" s="45">
        <v>154081.10999999999</v>
      </c>
      <c r="N22" s="45">
        <v>122385.17</v>
      </c>
      <c r="O22" s="45">
        <v>175919.33</v>
      </c>
      <c r="P22" s="45">
        <v>1296.75</v>
      </c>
      <c r="Q22" s="34">
        <v>0.534358</v>
      </c>
      <c r="R22" s="17"/>
      <c r="S22" s="40">
        <v>0</v>
      </c>
      <c r="T22" s="54">
        <v>0</v>
      </c>
      <c r="U22" s="40">
        <v>0</v>
      </c>
      <c r="V22" s="40">
        <v>0</v>
      </c>
      <c r="W22" s="40">
        <v>0</v>
      </c>
      <c r="X22" s="40">
        <v>0</v>
      </c>
      <c r="Y22" s="34">
        <v>0</v>
      </c>
      <c r="Z22" s="17"/>
      <c r="AA22" s="45">
        <v>1227603.48</v>
      </c>
      <c r="AB22" s="54">
        <v>7</v>
      </c>
      <c r="AC22" s="45">
        <v>175371.92</v>
      </c>
      <c r="AD22" s="45">
        <v>107898</v>
      </c>
      <c r="AE22" s="45">
        <v>195256.04</v>
      </c>
      <c r="AF22" s="45">
        <v>899.68</v>
      </c>
      <c r="AG22" s="34">
        <v>0.35289999999999999</v>
      </c>
      <c r="AH22" s="17"/>
      <c r="AI22" s="45">
        <v>197203.64</v>
      </c>
      <c r="AJ22" s="54">
        <v>3</v>
      </c>
      <c r="AK22" s="45">
        <v>65734.539999999994</v>
      </c>
      <c r="AL22" s="45">
        <v>60289.68</v>
      </c>
      <c r="AM22" s="45">
        <v>14293.51</v>
      </c>
      <c r="AN22" s="45">
        <v>1401.45</v>
      </c>
      <c r="AO22" s="34">
        <v>0.48004999999999998</v>
      </c>
      <c r="AP22" s="9"/>
      <c r="AQ22" s="18"/>
      <c r="AR22" s="19"/>
      <c r="AS22" s="20"/>
    </row>
    <row r="23" spans="1:45" s="8" customFormat="1" x14ac:dyDescent="0.2">
      <c r="A23" s="7"/>
      <c r="B23" s="22" t="s">
        <v>105</v>
      </c>
      <c r="C23" s="45">
        <v>0</v>
      </c>
      <c r="D23" s="54">
        <v>0</v>
      </c>
      <c r="E23" s="45">
        <v>0</v>
      </c>
      <c r="F23" s="45">
        <v>0</v>
      </c>
      <c r="G23" s="45">
        <v>0</v>
      </c>
      <c r="H23" s="45">
        <v>0</v>
      </c>
      <c r="I23" s="34">
        <v>0</v>
      </c>
      <c r="J23" s="17"/>
      <c r="K23" s="45">
        <v>1933559.57</v>
      </c>
      <c r="L23" s="54">
        <v>14</v>
      </c>
      <c r="M23" s="45">
        <v>138111.39000000001</v>
      </c>
      <c r="N23" s="45">
        <v>101831.97</v>
      </c>
      <c r="O23" s="45">
        <v>151316.28</v>
      </c>
      <c r="P23" s="45">
        <v>843.95</v>
      </c>
      <c r="Q23" s="34">
        <v>0.452179</v>
      </c>
      <c r="R23" s="17"/>
      <c r="S23" s="40">
        <v>0</v>
      </c>
      <c r="T23" s="54">
        <v>0</v>
      </c>
      <c r="U23" s="40">
        <v>0</v>
      </c>
      <c r="V23" s="40">
        <v>0</v>
      </c>
      <c r="W23" s="40">
        <v>0</v>
      </c>
      <c r="X23" s="40">
        <v>0</v>
      </c>
      <c r="Y23" s="34">
        <v>0</v>
      </c>
      <c r="Z23" s="17"/>
      <c r="AA23" s="45">
        <v>773044.17</v>
      </c>
      <c r="AB23" s="54">
        <v>10</v>
      </c>
      <c r="AC23" s="45">
        <v>77304.41</v>
      </c>
      <c r="AD23" s="45">
        <v>80841.39</v>
      </c>
      <c r="AE23" s="45">
        <v>48542.39</v>
      </c>
      <c r="AF23" s="45">
        <v>727.3</v>
      </c>
      <c r="AG23" s="34">
        <v>0.373558</v>
      </c>
      <c r="AH23" s="17"/>
      <c r="AI23" s="45">
        <v>115253.34</v>
      </c>
      <c r="AJ23" s="54">
        <v>2</v>
      </c>
      <c r="AK23" s="45">
        <v>57626.67</v>
      </c>
      <c r="AL23" s="45">
        <v>57626.67</v>
      </c>
      <c r="AM23" s="45">
        <v>3766.06</v>
      </c>
      <c r="AN23" s="45">
        <v>719.67</v>
      </c>
      <c r="AO23" s="34">
        <v>0.39340999999999998</v>
      </c>
      <c r="AP23" s="9"/>
      <c r="AQ23" s="18"/>
      <c r="AR23" s="19"/>
      <c r="AS23" s="20"/>
    </row>
    <row r="24" spans="1:45" s="8" customFormat="1" ht="12.75" x14ac:dyDescent="0.2">
      <c r="A24" s="7"/>
      <c r="B24" s="22"/>
      <c r="C24" s="49"/>
      <c r="D24" s="57"/>
      <c r="E24" s="49"/>
      <c r="F24" s="49"/>
      <c r="G24" s="49"/>
      <c r="H24" s="49"/>
      <c r="I24" s="37"/>
      <c r="K24" s="49"/>
      <c r="L24" s="57"/>
      <c r="M24" s="49"/>
      <c r="N24" s="49"/>
      <c r="O24" s="49"/>
      <c r="P24" s="49"/>
      <c r="Q24" s="37"/>
      <c r="S24" s="49"/>
      <c r="T24" s="57"/>
      <c r="U24" s="49"/>
      <c r="V24" s="49"/>
      <c r="W24" s="49"/>
      <c r="X24" s="25"/>
      <c r="Y24" s="37"/>
      <c r="AA24" s="49"/>
      <c r="AB24" s="57"/>
      <c r="AC24" s="49"/>
      <c r="AD24" s="49"/>
      <c r="AE24" s="49"/>
      <c r="AF24" s="49"/>
      <c r="AG24" s="37"/>
      <c r="AI24" s="49"/>
      <c r="AJ24" s="57"/>
      <c r="AK24" s="49"/>
      <c r="AL24" s="49"/>
      <c r="AM24" s="49"/>
      <c r="AN24" s="49"/>
      <c r="AO24" s="37"/>
      <c r="AP24" s="9"/>
      <c r="AQ24" s="9"/>
      <c r="AR24" s="9"/>
      <c r="AS24" s="9"/>
    </row>
    <row r="25" spans="1:45" s="8" customFormat="1" ht="12.75" x14ac:dyDescent="0.2">
      <c r="A25" s="7"/>
      <c r="B25" s="10" t="s">
        <v>59</v>
      </c>
      <c r="C25" s="49"/>
      <c r="D25" s="57"/>
      <c r="E25" s="49"/>
      <c r="F25" s="49"/>
      <c r="G25" s="49"/>
      <c r="H25" s="49"/>
      <c r="I25" s="37"/>
      <c r="K25" s="49"/>
      <c r="L25" s="57"/>
      <c r="M25" s="49"/>
      <c r="N25" s="49"/>
      <c r="O25" s="49"/>
      <c r="P25" s="49"/>
      <c r="Q25" s="37"/>
      <c r="S25" s="49"/>
      <c r="T25" s="57"/>
      <c r="U25" s="49"/>
      <c r="V25" s="49"/>
      <c r="W25" s="49"/>
      <c r="X25" s="25"/>
      <c r="Y25" s="37"/>
      <c r="AA25" s="49"/>
      <c r="AB25" s="57"/>
      <c r="AC25" s="49"/>
      <c r="AD25" s="49"/>
      <c r="AE25" s="49"/>
      <c r="AF25" s="49"/>
      <c r="AG25" s="37"/>
      <c r="AI25" s="49"/>
      <c r="AJ25" s="57"/>
      <c r="AK25" s="49"/>
      <c r="AL25" s="49"/>
      <c r="AM25" s="49"/>
      <c r="AN25" s="49"/>
      <c r="AO25" s="37"/>
      <c r="AP25" s="9"/>
      <c r="AQ25" s="9"/>
      <c r="AR25" s="9"/>
      <c r="AS25" s="9"/>
    </row>
    <row r="26" spans="1:45" s="8" customFormat="1" ht="12.75" x14ac:dyDescent="0.2">
      <c r="A26" s="7"/>
      <c r="B26" s="8" t="s">
        <v>58</v>
      </c>
      <c r="C26" s="49"/>
      <c r="D26" s="57"/>
      <c r="E26" s="49"/>
      <c r="F26" s="49"/>
      <c r="G26" s="49"/>
      <c r="H26" s="49"/>
      <c r="I26" s="37"/>
      <c r="K26" s="49"/>
      <c r="L26" s="57"/>
      <c r="M26" s="49"/>
      <c r="N26" s="49"/>
      <c r="O26" s="49"/>
      <c r="P26" s="49"/>
      <c r="Q26" s="37"/>
      <c r="S26" s="49"/>
      <c r="T26" s="57"/>
      <c r="U26" s="49"/>
      <c r="V26" s="49"/>
      <c r="W26" s="49"/>
      <c r="X26" s="25"/>
      <c r="Y26" s="37"/>
      <c r="AA26" s="49"/>
      <c r="AB26" s="57"/>
      <c r="AC26" s="49"/>
      <c r="AD26" s="49"/>
      <c r="AE26" s="49"/>
      <c r="AF26" s="49"/>
      <c r="AG26" s="37"/>
      <c r="AI26" s="25"/>
      <c r="AJ26" s="57"/>
      <c r="AK26" s="25"/>
      <c r="AL26" s="25"/>
      <c r="AM26" s="25"/>
      <c r="AN26" s="25"/>
      <c r="AO26" s="37"/>
      <c r="AP26" s="9"/>
      <c r="AQ26" s="9"/>
      <c r="AR26" s="9"/>
      <c r="AS26" s="9"/>
    </row>
    <row r="27" spans="1:45" s="8" customFormat="1" ht="12.75" x14ac:dyDescent="0.2">
      <c r="A27" s="7"/>
      <c r="D27" s="57"/>
      <c r="I27" s="37"/>
      <c r="L27" s="57"/>
      <c r="Q27" s="37"/>
      <c r="S27" s="49"/>
      <c r="T27" s="57"/>
      <c r="U27" s="49"/>
      <c r="V27" s="49"/>
      <c r="W27" s="49"/>
      <c r="X27" s="25"/>
      <c r="Y27" s="37"/>
      <c r="AA27" s="25"/>
      <c r="AB27" s="57"/>
      <c r="AC27" s="25"/>
      <c r="AD27" s="25"/>
      <c r="AE27" s="25"/>
      <c r="AF27" s="25"/>
      <c r="AG27" s="37"/>
      <c r="AI27" s="25"/>
      <c r="AJ27" s="57"/>
      <c r="AK27" s="25"/>
      <c r="AL27" s="25"/>
      <c r="AM27" s="25"/>
      <c r="AN27" s="25"/>
      <c r="AO27" s="37"/>
      <c r="AP27" s="9"/>
      <c r="AQ27" s="9"/>
      <c r="AR27" s="9"/>
      <c r="AS27" s="9"/>
    </row>
    <row r="28" spans="1:45" s="8" customFormat="1" ht="12.75" x14ac:dyDescent="0.2">
      <c r="A28" s="7"/>
      <c r="B28" s="10" t="s">
        <v>56</v>
      </c>
      <c r="I28" s="37"/>
      <c r="L28" s="57"/>
      <c r="Q28" s="37"/>
      <c r="S28" s="25"/>
      <c r="T28" s="25"/>
      <c r="U28" s="25"/>
      <c r="V28" s="25"/>
      <c r="W28" s="25"/>
      <c r="X28" s="25"/>
      <c r="Y28" s="37"/>
      <c r="AA28" s="25"/>
      <c r="AB28" s="57"/>
      <c r="AC28" s="25"/>
      <c r="AD28" s="25"/>
      <c r="AE28" s="25"/>
      <c r="AF28" s="25"/>
      <c r="AG28" s="37"/>
      <c r="AI28" s="25"/>
      <c r="AJ28" s="57"/>
      <c r="AK28" s="25"/>
      <c r="AL28" s="25"/>
      <c r="AM28" s="25"/>
      <c r="AN28" s="25"/>
      <c r="AO28" s="37"/>
      <c r="AP28" s="9"/>
      <c r="AQ28" s="9"/>
      <c r="AR28" s="9"/>
      <c r="AS28" s="9"/>
    </row>
    <row r="29" spans="1:45" s="8" customFormat="1" x14ac:dyDescent="0.2">
      <c r="A29" s="7"/>
      <c r="B29" s="8" t="s">
        <v>88</v>
      </c>
      <c r="I29" s="37"/>
      <c r="Q29" s="37"/>
      <c r="S29" s="25"/>
      <c r="T29" s="25"/>
      <c r="U29" s="25"/>
      <c r="V29" s="25"/>
      <c r="W29" s="25"/>
      <c r="X29" s="25"/>
      <c r="Y29" s="37"/>
      <c r="AA29" s="25"/>
      <c r="AB29" s="25"/>
      <c r="AC29" s="25"/>
      <c r="AD29" s="25"/>
      <c r="AE29" s="25"/>
      <c r="AF29" s="25"/>
      <c r="AG29" s="37"/>
      <c r="AI29" s="25"/>
      <c r="AJ29" s="57"/>
      <c r="AK29" s="25"/>
      <c r="AL29" s="25"/>
      <c r="AM29" s="25"/>
      <c r="AN29" s="25"/>
      <c r="AO29" s="37"/>
      <c r="AP29" s="9"/>
      <c r="AQ29" s="9"/>
      <c r="AR29" s="9"/>
      <c r="AS29" s="9"/>
    </row>
    <row r="30" spans="1:45" s="8" customFormat="1" x14ac:dyDescent="0.2">
      <c r="A30" s="7"/>
      <c r="B30" s="26" t="s">
        <v>89</v>
      </c>
      <c r="Q30" s="37"/>
      <c r="S30" s="25"/>
      <c r="T30" s="25"/>
      <c r="U30" s="25"/>
      <c r="V30" s="25"/>
      <c r="W30" s="25"/>
      <c r="X30" s="25"/>
      <c r="Y30" s="37"/>
      <c r="AA30" s="25"/>
      <c r="AB30" s="25"/>
      <c r="AC30" s="25"/>
      <c r="AD30" s="25"/>
      <c r="AE30" s="25"/>
      <c r="AF30" s="25"/>
      <c r="AG30" s="37"/>
      <c r="AI30" s="25"/>
      <c r="AJ30" s="57"/>
      <c r="AK30" s="25"/>
      <c r="AL30" s="25"/>
      <c r="AM30" s="25"/>
      <c r="AN30" s="25"/>
      <c r="AO30" s="37"/>
      <c r="AP30" s="9"/>
      <c r="AQ30" s="9"/>
      <c r="AR30" s="9"/>
      <c r="AS30" s="9"/>
    </row>
    <row r="31" spans="1:45" s="8" customFormat="1" x14ac:dyDescent="0.2">
      <c r="A31" s="7"/>
      <c r="B31" s="26" t="s">
        <v>90</v>
      </c>
      <c r="Q31" s="37"/>
      <c r="S31" s="25"/>
      <c r="T31" s="25"/>
      <c r="U31" s="25"/>
      <c r="V31" s="25"/>
      <c r="W31" s="25"/>
      <c r="X31" s="25"/>
      <c r="Y31" s="37"/>
      <c r="AA31" s="25"/>
      <c r="AB31" s="25"/>
      <c r="AC31" s="25"/>
      <c r="AD31" s="25"/>
      <c r="AE31" s="25"/>
      <c r="AF31" s="25"/>
      <c r="AG31" s="37"/>
      <c r="AI31" s="25"/>
      <c r="AJ31" s="57"/>
      <c r="AK31" s="25"/>
      <c r="AL31" s="25"/>
      <c r="AM31" s="25"/>
      <c r="AN31" s="25"/>
      <c r="AO31" s="37"/>
      <c r="AP31" s="9"/>
      <c r="AQ31" s="9"/>
      <c r="AR31" s="9"/>
      <c r="AS31" s="9"/>
    </row>
    <row r="32" spans="1:45" s="8" customFormat="1" x14ac:dyDescent="0.2">
      <c r="A32" s="7"/>
      <c r="B32" s="26" t="s">
        <v>91</v>
      </c>
      <c r="S32" s="25"/>
      <c r="T32" s="25"/>
      <c r="U32" s="25"/>
      <c r="V32" s="25"/>
      <c r="W32" s="25"/>
      <c r="X32" s="25"/>
      <c r="Y32" s="37"/>
      <c r="AA32" s="25"/>
      <c r="AB32" s="25"/>
      <c r="AC32" s="25"/>
      <c r="AD32" s="25"/>
      <c r="AE32" s="25"/>
      <c r="AF32" s="25"/>
      <c r="AG32" s="37"/>
      <c r="AI32" s="25"/>
      <c r="AJ32" s="25"/>
      <c r="AK32" s="25"/>
      <c r="AL32" s="25"/>
      <c r="AM32" s="25"/>
      <c r="AN32" s="25"/>
      <c r="AO32" s="37"/>
      <c r="AP32" s="9"/>
      <c r="AQ32" s="9"/>
      <c r="AR32" s="9"/>
      <c r="AS32" s="9"/>
    </row>
    <row r="33" spans="1:45" s="8" customFormat="1" x14ac:dyDescent="0.2">
      <c r="A33" s="7"/>
      <c r="B33" s="26" t="s">
        <v>92</v>
      </c>
      <c r="S33" s="25"/>
      <c r="T33" s="25"/>
      <c r="U33" s="25"/>
      <c r="V33" s="25"/>
      <c r="W33" s="25"/>
      <c r="X33" s="25"/>
      <c r="Y33" s="37"/>
      <c r="AA33" s="25"/>
      <c r="AB33" s="25"/>
      <c r="AC33" s="25"/>
      <c r="AD33" s="25"/>
      <c r="AE33" s="25"/>
      <c r="AF33" s="25"/>
      <c r="AG33" s="37"/>
      <c r="AI33" s="25"/>
      <c r="AJ33" s="25"/>
      <c r="AK33" s="25"/>
      <c r="AL33" s="25"/>
      <c r="AM33" s="25"/>
      <c r="AN33" s="25"/>
      <c r="AO33" s="37"/>
      <c r="AP33" s="9"/>
      <c r="AQ33" s="9"/>
      <c r="AR33" s="9"/>
      <c r="AS33" s="9"/>
    </row>
    <row r="34" spans="1:45" s="8" customFormat="1" x14ac:dyDescent="0.2">
      <c r="A34" s="7"/>
      <c r="B34" s="26" t="s">
        <v>93</v>
      </c>
      <c r="S34" s="25"/>
      <c r="T34" s="25"/>
      <c r="U34" s="25"/>
      <c r="V34" s="25"/>
      <c r="W34" s="25"/>
      <c r="X34" s="25"/>
      <c r="Y34" s="37"/>
      <c r="AA34" s="25"/>
      <c r="AB34" s="25"/>
      <c r="AC34" s="25"/>
      <c r="AD34" s="25"/>
      <c r="AE34" s="25"/>
      <c r="AF34" s="25"/>
      <c r="AG34" s="37"/>
      <c r="AI34" s="25"/>
      <c r="AJ34" s="25"/>
      <c r="AK34" s="25"/>
      <c r="AL34" s="25"/>
      <c r="AM34" s="25"/>
      <c r="AN34" s="25"/>
      <c r="AO34" s="37"/>
      <c r="AP34" s="9"/>
      <c r="AQ34" s="9"/>
      <c r="AR34" s="9"/>
      <c r="AS34" s="9"/>
    </row>
    <row r="35" spans="1:45" s="8" customFormat="1" x14ac:dyDescent="0.2">
      <c r="A35" s="7"/>
      <c r="B35" s="26" t="s">
        <v>94</v>
      </c>
      <c r="S35" s="25"/>
      <c r="T35" s="25"/>
      <c r="U35" s="25"/>
      <c r="V35" s="25"/>
      <c r="W35" s="25"/>
      <c r="X35" s="25"/>
      <c r="AG35" s="37"/>
      <c r="AO35" s="37"/>
      <c r="AP35" s="9"/>
      <c r="AQ35" s="9"/>
      <c r="AR35" s="9"/>
      <c r="AS35" s="9"/>
    </row>
    <row r="36" spans="1:45" s="8" customFormat="1" x14ac:dyDescent="0.2">
      <c r="A36" s="7"/>
      <c r="B36" s="26" t="s">
        <v>95</v>
      </c>
      <c r="S36" s="25"/>
      <c r="T36" s="25"/>
      <c r="U36" s="25"/>
      <c r="V36" s="25"/>
      <c r="W36" s="25"/>
      <c r="X36" s="25"/>
      <c r="AG36" s="37"/>
      <c r="AO36" s="37"/>
      <c r="AP36" s="9"/>
      <c r="AQ36" s="9"/>
      <c r="AR36" s="9"/>
      <c r="AS36" s="9"/>
    </row>
    <row r="37" spans="1:45" s="8" customFormat="1" x14ac:dyDescent="0.2">
      <c r="A37" s="7"/>
      <c r="B37" s="26" t="s">
        <v>96</v>
      </c>
      <c r="S37" s="25"/>
      <c r="T37" s="25"/>
      <c r="U37" s="25"/>
      <c r="V37" s="25"/>
      <c r="W37" s="25"/>
      <c r="X37" s="25"/>
      <c r="AG37" s="37"/>
      <c r="AO37" s="37"/>
      <c r="AP37" s="9"/>
      <c r="AQ37" s="9"/>
      <c r="AR37" s="9"/>
      <c r="AS37" s="9"/>
    </row>
    <row r="38" spans="1:45" s="8" customFormat="1" x14ac:dyDescent="0.2">
      <c r="A38" s="7"/>
      <c r="B38" s="26" t="s">
        <v>97</v>
      </c>
      <c r="S38" s="25"/>
      <c r="T38" s="25"/>
      <c r="U38" s="25"/>
      <c r="V38" s="25"/>
      <c r="W38" s="25"/>
      <c r="X38" s="25"/>
      <c r="AG38" s="37"/>
      <c r="AP38" s="9"/>
      <c r="AQ38" s="9"/>
      <c r="AR38" s="9"/>
      <c r="AS38" s="9"/>
    </row>
    <row r="39" spans="1:45" s="8" customFormat="1" x14ac:dyDescent="0.2">
      <c r="A39" s="7"/>
      <c r="B39" s="26" t="s">
        <v>98</v>
      </c>
      <c r="S39" s="25"/>
      <c r="T39" s="25"/>
      <c r="U39" s="25"/>
      <c r="V39" s="25"/>
      <c r="W39" s="25"/>
      <c r="X39" s="25"/>
      <c r="AG39" s="37"/>
      <c r="AP39" s="9"/>
      <c r="AQ39" s="9"/>
      <c r="AR39" s="9"/>
      <c r="AS39" s="9"/>
    </row>
    <row r="40" spans="1:45" s="8" customFormat="1" x14ac:dyDescent="0.2">
      <c r="A40" s="7"/>
      <c r="B40" s="26" t="s">
        <v>99</v>
      </c>
      <c r="S40" s="25"/>
      <c r="T40" s="25"/>
      <c r="U40" s="25"/>
      <c r="V40" s="25"/>
      <c r="W40" s="25"/>
      <c r="X40" s="25"/>
      <c r="AG40" s="37"/>
      <c r="AP40" s="9"/>
      <c r="AQ40" s="9"/>
      <c r="AR40" s="9"/>
      <c r="AS40" s="9"/>
    </row>
    <row r="41" spans="1:45" s="8" customFormat="1" x14ac:dyDescent="0.2">
      <c r="A41" s="7"/>
      <c r="B41" s="26" t="s">
        <v>100</v>
      </c>
      <c r="S41" s="25"/>
      <c r="T41" s="25"/>
      <c r="U41" s="25"/>
      <c r="V41" s="25"/>
      <c r="W41" s="25"/>
      <c r="X41" s="25"/>
      <c r="AG41" s="37"/>
      <c r="AP41" s="9"/>
      <c r="AQ41" s="9"/>
      <c r="AR41" s="9"/>
      <c r="AS41" s="9"/>
    </row>
    <row r="42" spans="1:45" s="8" customFormat="1" x14ac:dyDescent="0.2">
      <c r="A42" s="7"/>
      <c r="B42" s="26" t="s">
        <v>108</v>
      </c>
      <c r="AP42" s="9"/>
      <c r="AQ42" s="9"/>
      <c r="AR42" s="9"/>
      <c r="AS42" s="9"/>
    </row>
    <row r="43" spans="1:45" s="8" customFormat="1" ht="12.75" x14ac:dyDescent="0.2">
      <c r="A43" s="7"/>
      <c r="B43" s="27" t="s">
        <v>109</v>
      </c>
      <c r="AP43" s="9"/>
      <c r="AQ43" s="9"/>
      <c r="AR43" s="9"/>
      <c r="AS43" s="9"/>
    </row>
    <row r="44" spans="1:45" s="8" customFormat="1" ht="12.75" x14ac:dyDescent="0.2">
      <c r="A44" s="7"/>
      <c r="B44" s="27" t="s">
        <v>104</v>
      </c>
      <c r="AP44" s="9"/>
      <c r="AQ44" s="9"/>
      <c r="AR44" s="9"/>
      <c r="AS44" s="9"/>
    </row>
    <row r="45" spans="1:45" s="8" customFormat="1" ht="12.75" x14ac:dyDescent="0.2">
      <c r="A45" s="7"/>
      <c r="B45" s="27"/>
      <c r="AP45" s="9"/>
      <c r="AQ45" s="9"/>
      <c r="AR45" s="9"/>
      <c r="AS45" s="9"/>
    </row>
    <row r="46" spans="1:45" s="8" customFormat="1" ht="12.75" x14ac:dyDescent="0.2">
      <c r="A46" s="7"/>
      <c r="B46" s="27"/>
      <c r="AP46" s="9"/>
      <c r="AQ46" s="9"/>
      <c r="AR46" s="9"/>
      <c r="AS46" s="9"/>
    </row>
    <row r="47" spans="1:45" s="8" customFormat="1" ht="12.75" x14ac:dyDescent="0.2">
      <c r="A47" s="7"/>
      <c r="C47" s="60" t="s">
        <v>64</v>
      </c>
      <c r="D47" s="60"/>
      <c r="E47" s="60"/>
      <c r="F47" s="60"/>
      <c r="G47" s="60"/>
      <c r="H47" s="60"/>
      <c r="I47" s="60"/>
      <c r="K47" s="60" t="s">
        <v>65</v>
      </c>
      <c r="L47" s="60"/>
      <c r="M47" s="60"/>
      <c r="N47" s="60"/>
      <c r="O47" s="60"/>
      <c r="P47" s="60"/>
      <c r="Q47" s="60"/>
      <c r="S47" s="60" t="s">
        <v>2</v>
      </c>
      <c r="T47" s="60"/>
      <c r="U47" s="60"/>
      <c r="V47" s="60"/>
      <c r="W47" s="60"/>
      <c r="X47" s="60"/>
      <c r="Y47" s="60"/>
      <c r="AA47" s="60" t="s">
        <v>3</v>
      </c>
      <c r="AB47" s="60"/>
      <c r="AC47" s="60"/>
      <c r="AD47" s="60"/>
      <c r="AE47" s="60"/>
      <c r="AF47" s="60"/>
      <c r="AG47" s="60"/>
      <c r="AI47" s="60" t="s">
        <v>4</v>
      </c>
      <c r="AJ47" s="60"/>
      <c r="AK47" s="60"/>
      <c r="AL47" s="60"/>
      <c r="AM47" s="60"/>
      <c r="AN47" s="60"/>
      <c r="AO47" s="60"/>
      <c r="AP47" s="9"/>
      <c r="AQ47" s="59"/>
      <c r="AR47" s="59"/>
      <c r="AS47" s="59"/>
    </row>
    <row r="48" spans="1:45" s="8" customFormat="1" ht="26.25" thickBot="1" x14ac:dyDescent="0.25">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c r="AQ48" s="15"/>
      <c r="AR48" s="15"/>
      <c r="AS48" s="15"/>
    </row>
    <row r="49" spans="1:45" s="8" customFormat="1" ht="12.75" x14ac:dyDescent="0.2">
      <c r="A49" s="7"/>
      <c r="B49" s="8" t="s">
        <v>67</v>
      </c>
      <c r="C49" s="45">
        <v>0</v>
      </c>
      <c r="D49" s="54">
        <v>0</v>
      </c>
      <c r="E49" s="28"/>
      <c r="F49" s="28"/>
      <c r="G49" s="28"/>
      <c r="H49" s="28"/>
      <c r="I49" s="28"/>
      <c r="K49" s="45">
        <v>289826.96999999997</v>
      </c>
      <c r="L49" s="54">
        <v>57</v>
      </c>
      <c r="M49" s="52"/>
      <c r="N49" s="28"/>
      <c r="O49" s="28"/>
      <c r="P49" s="28"/>
      <c r="Q49" s="28"/>
      <c r="S49" s="40">
        <v>0</v>
      </c>
      <c r="T49" s="54">
        <v>0</v>
      </c>
      <c r="U49" s="29"/>
      <c r="V49" s="29"/>
      <c r="W49" s="29"/>
      <c r="X49" s="29"/>
      <c r="Y49" s="29"/>
      <c r="AA49" s="45">
        <v>0</v>
      </c>
      <c r="AB49" s="54">
        <v>0</v>
      </c>
      <c r="AC49" s="51"/>
      <c r="AD49" s="28"/>
      <c r="AE49" s="28"/>
      <c r="AF49" s="29"/>
      <c r="AG49" s="29"/>
      <c r="AI49" s="45">
        <v>0</v>
      </c>
      <c r="AJ49" s="54">
        <v>0</v>
      </c>
      <c r="AK49" s="28"/>
      <c r="AL49" s="28"/>
      <c r="AM49" s="28"/>
      <c r="AN49" s="29"/>
      <c r="AO49" s="29"/>
      <c r="AP49" s="9"/>
      <c r="AQ49" s="30"/>
      <c r="AR49" s="20"/>
      <c r="AS49" s="31"/>
    </row>
    <row r="50" spans="1:45" s="8" customFormat="1" ht="12.75" x14ac:dyDescent="0.2">
      <c r="A50" s="7"/>
      <c r="B50" s="8" t="s">
        <v>63</v>
      </c>
      <c r="C50" s="45">
        <v>0</v>
      </c>
      <c r="D50" s="54">
        <v>0</v>
      </c>
      <c r="E50" s="32">
        <v>0</v>
      </c>
      <c r="F50" s="32">
        <v>0</v>
      </c>
      <c r="G50" s="32">
        <v>0</v>
      </c>
      <c r="H50" s="50">
        <v>0</v>
      </c>
      <c r="I50" s="32">
        <v>0</v>
      </c>
      <c r="K50" s="45">
        <v>294484.34999999998</v>
      </c>
      <c r="L50" s="54">
        <v>83</v>
      </c>
      <c r="M50" s="32">
        <v>2.0802000000000001E-2</v>
      </c>
      <c r="N50" s="32">
        <v>2.1250000000000002E-2</v>
      </c>
      <c r="O50" s="32">
        <v>7.4539999999999997E-3</v>
      </c>
      <c r="P50" s="50">
        <v>209.27</v>
      </c>
      <c r="Q50" s="32">
        <v>0.12614500000000001</v>
      </c>
      <c r="S50" s="40">
        <v>0</v>
      </c>
      <c r="T50" s="54">
        <v>0</v>
      </c>
      <c r="U50" s="32">
        <v>0</v>
      </c>
      <c r="V50" s="32">
        <v>0</v>
      </c>
      <c r="W50" s="32">
        <v>0</v>
      </c>
      <c r="X50" s="39">
        <v>0</v>
      </c>
      <c r="Y50" s="32">
        <v>0</v>
      </c>
      <c r="AA50" s="49">
        <v>680662.43</v>
      </c>
      <c r="AB50" s="57">
        <v>2</v>
      </c>
      <c r="AC50" s="38">
        <v>1.9255000000000001E-2</v>
      </c>
      <c r="AD50" s="32">
        <v>1.9255000000000001E-2</v>
      </c>
      <c r="AE50" s="32">
        <v>4.2490000000000002E-3</v>
      </c>
      <c r="AF50" s="50">
        <v>367.88</v>
      </c>
      <c r="AG50" s="32">
        <v>0.10014099999999999</v>
      </c>
      <c r="AI50" s="45">
        <v>324589.46000000002</v>
      </c>
      <c r="AJ50" s="54">
        <v>5</v>
      </c>
      <c r="AK50" s="32">
        <v>2.3824999999999999E-2</v>
      </c>
      <c r="AL50" s="32">
        <v>2.5000000000000001E-2</v>
      </c>
      <c r="AM50" s="32">
        <v>1.1929E-2</v>
      </c>
      <c r="AN50" s="50">
        <v>48.25</v>
      </c>
      <c r="AO50" s="32">
        <v>-0.104461</v>
      </c>
      <c r="AP50" s="9"/>
      <c r="AQ50" s="30"/>
      <c r="AR50" s="20"/>
      <c r="AS50" s="31"/>
    </row>
    <row r="51" spans="1:45" s="8" customFormat="1" ht="12.75" x14ac:dyDescent="0.2">
      <c r="A51" s="7"/>
      <c r="D51" s="54"/>
      <c r="E51" s="32"/>
      <c r="F51" s="32"/>
      <c r="G51" s="32"/>
      <c r="H51" s="32"/>
      <c r="I51" s="32"/>
      <c r="L51" s="54"/>
      <c r="M51" s="32"/>
      <c r="N51" s="32"/>
      <c r="O51" s="32"/>
      <c r="P51" s="32"/>
      <c r="Q51" s="32"/>
      <c r="S51" s="49"/>
      <c r="T51" s="54"/>
      <c r="U51" s="32"/>
      <c r="V51" s="32"/>
      <c r="W51" s="32"/>
      <c r="X51" s="32"/>
      <c r="Y51" s="32"/>
      <c r="AA51" s="49"/>
      <c r="AB51" s="54"/>
      <c r="AC51" s="32"/>
      <c r="AD51" s="32"/>
      <c r="AE51" s="32"/>
      <c r="AF51" s="32"/>
      <c r="AG51" s="32"/>
      <c r="AI51" s="49"/>
      <c r="AJ51" s="54"/>
      <c r="AK51" s="32"/>
      <c r="AL51" s="32"/>
      <c r="AM51" s="32"/>
      <c r="AN51" s="32"/>
      <c r="AO51" s="32"/>
      <c r="AP51" s="9"/>
      <c r="AQ51" s="9"/>
      <c r="AR51" s="9"/>
      <c r="AS51" s="31"/>
    </row>
    <row r="52" spans="1:45" s="8" customFormat="1" ht="12.75" x14ac:dyDescent="0.2">
      <c r="A52" s="7"/>
      <c r="B52" s="22" t="s">
        <v>68</v>
      </c>
      <c r="E52" s="32"/>
      <c r="F52" s="32"/>
      <c r="G52" s="32"/>
      <c r="H52" s="32"/>
      <c r="I52" s="32"/>
      <c r="M52" s="32"/>
      <c r="N52" s="32"/>
      <c r="O52" s="32"/>
      <c r="P52" s="32"/>
      <c r="Q52" s="32"/>
      <c r="T52" s="57"/>
      <c r="U52" s="32"/>
      <c r="V52" s="32"/>
      <c r="W52" s="32"/>
      <c r="X52" s="32"/>
      <c r="Y52" s="32"/>
      <c r="AB52" s="57"/>
      <c r="AC52" s="32"/>
      <c r="AD52" s="32"/>
      <c r="AE52" s="32"/>
      <c r="AF52" s="32"/>
      <c r="AG52" s="32"/>
      <c r="AJ52" s="57"/>
      <c r="AK52" s="32"/>
      <c r="AL52" s="32"/>
      <c r="AM52" s="32"/>
      <c r="AN52" s="32"/>
      <c r="AO52" s="32"/>
      <c r="AP52" s="9"/>
      <c r="AQ52" s="9"/>
      <c r="AR52" s="9"/>
      <c r="AS52" s="9"/>
    </row>
    <row r="53" spans="1:45" s="8" customFormat="1" ht="12.75" x14ac:dyDescent="0.2">
      <c r="A53" s="7"/>
      <c r="B53" s="22"/>
      <c r="E53" s="32"/>
      <c r="F53" s="32"/>
      <c r="G53" s="32"/>
      <c r="H53" s="32"/>
      <c r="I53" s="32"/>
      <c r="M53" s="32"/>
      <c r="N53" s="32"/>
      <c r="O53" s="32"/>
      <c r="P53" s="32"/>
      <c r="Q53" s="32"/>
      <c r="T53" s="57"/>
      <c r="U53" s="32"/>
      <c r="V53" s="32"/>
      <c r="W53" s="32"/>
      <c r="X53" s="32"/>
      <c r="Y53" s="32"/>
      <c r="AC53" s="32"/>
      <c r="AD53" s="32"/>
      <c r="AE53" s="32"/>
      <c r="AF53" s="32"/>
      <c r="AG53" s="32"/>
      <c r="AJ53" s="57"/>
      <c r="AK53" s="32"/>
      <c r="AL53" s="32"/>
      <c r="AM53" s="32"/>
      <c r="AN53" s="32"/>
      <c r="AO53" s="32"/>
      <c r="AP53" s="9"/>
      <c r="AQ53" s="9"/>
      <c r="AR53" s="9"/>
      <c r="AS53" s="9"/>
    </row>
    <row r="54" spans="1:45" s="8" customFormat="1" x14ac:dyDescent="0.2">
      <c r="A54" s="7"/>
      <c r="B54" s="26" t="s">
        <v>106</v>
      </c>
      <c r="AP54" s="9"/>
      <c r="AQ54" s="9"/>
      <c r="AR54" s="9"/>
      <c r="AS54" s="9"/>
    </row>
    <row r="55" spans="1:45" s="8" customFormat="1" x14ac:dyDescent="0.2">
      <c r="A55" s="7"/>
      <c r="B55" s="26" t="s">
        <v>110</v>
      </c>
      <c r="AP55" s="9"/>
      <c r="AQ55" s="9"/>
      <c r="AR55" s="9"/>
      <c r="AS55" s="9"/>
    </row>
    <row r="56" spans="1:45" x14ac:dyDescent="0.25">
      <c r="B56" s="4"/>
    </row>
    <row r="57" spans="1:45" ht="17.25" x14ac:dyDescent="0.25">
      <c r="B57" s="5"/>
    </row>
    <row r="58" spans="1:45" ht="17.25" x14ac:dyDescent="0.25">
      <c r="B58" s="5"/>
    </row>
    <row r="70" spans="2:2" x14ac:dyDescent="0.25">
      <c r="B70" s="6"/>
    </row>
  </sheetData>
  <customSheetViews>
    <customSheetView guid="{32961CA0-39C0-4D62-B563-F49551B9AD58}">
      <pane xSplit="7" ySplit="13" topLeftCell="N14" activePane="bottomRight" state="frozen"/>
      <selection pane="bottomRight" activeCell="U15" sqref="U15"/>
      <pageMargins left="0.7" right="0.7" top="0.75" bottom="0.75" header="0.3" footer="0.3"/>
    </customSheetView>
    <customSheetView guid="{93C47C55-29AC-4460-AFFA-0C6C0D9989E5}">
      <selection activeCell="B3" sqref="B3"/>
      <pageMargins left="0.7" right="0.7" top="0.75" bottom="0.75" header="0.3" footer="0.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vt:i4>
      </vt:variant>
    </vt:vector>
  </HeadingPairs>
  <TitlesOfParts>
    <vt:vector size="52" baseType="lpstr">
      <vt:lpstr>National</vt:lpstr>
      <vt:lpstr>AK</vt:lpstr>
      <vt:lpstr>AL</vt:lpstr>
      <vt:lpstr>AR</vt:lpstr>
      <vt:lpstr>AZ</vt:lpstr>
      <vt:lpstr>CA</vt:lpstr>
      <vt:lpstr>CO</vt:lpstr>
      <vt:lpstr>CT</vt:lpstr>
      <vt:lpstr>DC</vt:lpstr>
      <vt:lpstr>DE</vt:lpstr>
      <vt:lpstr>FL</vt:lpstr>
      <vt:lpstr>GA</vt:lpstr>
      <vt:lpstr>HI</vt:lpstr>
      <vt:lpstr>IA</vt:lpstr>
      <vt:lpstr>ID</vt:lpstr>
      <vt:lpstr>IL</vt:lpstr>
      <vt:lpstr>IN</vt:lpstr>
      <vt:lpstr>KS</vt:lpstr>
      <vt:lpstr>KY</vt:lpstr>
      <vt:lpstr>LA</vt:lpstr>
      <vt:lpstr>MA</vt:lpstr>
      <vt:lpstr>MD</vt:lpstr>
      <vt:lpstr>ME</vt:lpstr>
      <vt:lpstr>MI</vt:lpstr>
      <vt:lpstr>MN</vt:lpstr>
      <vt:lpstr>MO</vt:lpstr>
      <vt:lpstr>MS</vt:lpstr>
      <vt:lpstr>MT</vt:lpstr>
      <vt:lpstr>NC</vt:lpstr>
      <vt:lpstr>ND</vt:lpstr>
      <vt:lpstr>NE</vt:lpstr>
      <vt:lpstr>NH</vt:lpstr>
      <vt:lpstr>NJ</vt:lpstr>
      <vt:lpstr>NM</vt:lpstr>
      <vt:lpstr>NV</vt:lpstr>
      <vt:lpstr>NY</vt:lpstr>
      <vt:lpstr>OH</vt:lpstr>
      <vt:lpstr>OR</vt:lpstr>
      <vt:lpstr>PA</vt:lpstr>
      <vt:lpstr>RI</vt:lpstr>
      <vt:lpstr>SC</vt:lpstr>
      <vt:lpstr>SD</vt:lpstr>
      <vt:lpstr>TN</vt:lpstr>
      <vt:lpstr>TX</vt:lpstr>
      <vt:lpstr>UT</vt:lpstr>
      <vt:lpstr>VA</vt:lpstr>
      <vt:lpstr>VT</vt:lpstr>
      <vt:lpstr>WA</vt:lpstr>
      <vt:lpstr>WI</vt:lpstr>
      <vt:lpstr>WV</vt:lpstr>
      <vt:lpstr>WY</vt:lpstr>
      <vt:lpstr>National!Print_Area</vt:lpstr>
    </vt:vector>
  </TitlesOfParts>
  <Company>BDO USA,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MAGERME</dc:creator>
  <cp:lastModifiedBy>Katie Brindell</cp:lastModifiedBy>
  <cp:lastPrinted>2012-11-06T00:39:40Z</cp:lastPrinted>
  <dcterms:created xsi:type="dcterms:W3CDTF">2012-08-22T22:45:12Z</dcterms:created>
  <dcterms:modified xsi:type="dcterms:W3CDTF">2013-05-21T19:21:57Z</dcterms:modified>
</cp:coreProperties>
</file>